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000001_{3D40DDEC-8447-F04A-B67F-8B2AC3334A2D}" xr6:coauthVersionLast="47" xr6:coauthVersionMax="47" xr10:uidLastSave="{00000000-0000-0000-0000-000000000000}"/>
  <bookViews>
    <workbookView xWindow="120" yWindow="105" windowWidth="12240" windowHeight="8010" xr2:uid="{00000000-000D-0000-FFFF-FFFF00000000}"/>
  </bookViews>
  <sheets>
    <sheet name="Лист1" sheetId="6" r:id="rId1"/>
    <sheet name="5-6 денсаулық" sheetId="1" r:id="rId2"/>
    <sheet name="5-6 коммуникация" sheetId="2" r:id="rId3"/>
    <sheet name="5-6 таным" sheetId="3" r:id="rId4"/>
    <sheet name="5-6 шығармашылық" sheetId="4" r:id="rId5"/>
    <sheet name="5-6 әлеумет" sheetId="5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6" l="1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7" i="6"/>
  <c r="Y10" i="5"/>
  <c r="Z10" i="5"/>
  <c r="K8" i="6"/>
  <c r="Y11" i="5"/>
  <c r="Z11" i="5"/>
  <c r="K9" i="6"/>
  <c r="Y12" i="5"/>
  <c r="Z12" i="5"/>
  <c r="K10" i="6"/>
  <c r="Y13" i="5"/>
  <c r="Z13" i="5"/>
  <c r="K11" i="6"/>
  <c r="Y14" i="5"/>
  <c r="Z14" i="5"/>
  <c r="K12" i="6"/>
  <c r="Y15" i="5"/>
  <c r="Z15" i="5"/>
  <c r="K13" i="6"/>
  <c r="Y16" i="5"/>
  <c r="Z16" i="5"/>
  <c r="K14" i="6"/>
  <c r="Y17" i="5"/>
  <c r="Z17" i="5"/>
  <c r="K15" i="6"/>
  <c r="Y18" i="5"/>
  <c r="Z18" i="5"/>
  <c r="K16" i="6"/>
  <c r="Y19" i="5"/>
  <c r="Z19" i="5"/>
  <c r="K17" i="6"/>
  <c r="Y20" i="5"/>
  <c r="Z20" i="5"/>
  <c r="K18" i="6"/>
  <c r="Y21" i="5"/>
  <c r="Z21" i="5"/>
  <c r="K19" i="6"/>
  <c r="Y22" i="5"/>
  <c r="Z22" i="5"/>
  <c r="K20" i="6"/>
  <c r="Y23" i="5"/>
  <c r="Z23" i="5"/>
  <c r="K21" i="6"/>
  <c r="Y24" i="5"/>
  <c r="Z24" i="5"/>
  <c r="K22" i="6"/>
  <c r="Y25" i="5"/>
  <c r="Z25" i="5"/>
  <c r="K23" i="6"/>
  <c r="Y26" i="5"/>
  <c r="Z26" i="5"/>
  <c r="K24" i="6"/>
  <c r="Y27" i="5"/>
  <c r="Z27" i="5"/>
  <c r="K25" i="6"/>
  <c r="Y28" i="5"/>
  <c r="Z28" i="5"/>
  <c r="K26" i="6"/>
  <c r="Y29" i="5"/>
  <c r="Z29" i="5"/>
  <c r="K27" i="6"/>
  <c r="Y30" i="5"/>
  <c r="Z30" i="5"/>
  <c r="K28" i="6"/>
  <c r="Y31" i="5"/>
  <c r="Z31" i="5"/>
  <c r="K29" i="6"/>
  <c r="Y32" i="5"/>
  <c r="Z32" i="5"/>
  <c r="K30" i="6"/>
  <c r="Y9" i="5"/>
  <c r="Z9" i="5"/>
  <c r="K7" i="6"/>
  <c r="T15" i="4"/>
  <c r="U15" i="4"/>
  <c r="I12" i="6"/>
  <c r="T17" i="4"/>
  <c r="U17" i="4"/>
  <c r="I14" i="6"/>
  <c r="T19" i="4"/>
  <c r="U19" i="4"/>
  <c r="I16" i="6"/>
  <c r="T21" i="4"/>
  <c r="U21" i="4"/>
  <c r="I18" i="6"/>
  <c r="T23" i="4"/>
  <c r="U23" i="4"/>
  <c r="I20" i="6"/>
  <c r="T25" i="4"/>
  <c r="U25" i="4"/>
  <c r="I22" i="6"/>
  <c r="T29" i="4"/>
  <c r="U29" i="4"/>
  <c r="I26" i="6"/>
  <c r="T31" i="4"/>
  <c r="U31" i="4"/>
  <c r="I28" i="6"/>
  <c r="T33" i="4"/>
  <c r="U33" i="4"/>
  <c r="I30" i="6"/>
  <c r="T11" i="4"/>
  <c r="U11" i="4"/>
  <c r="I8" i="6"/>
  <c r="T12" i="4"/>
  <c r="U12" i="4"/>
  <c r="I9" i="6"/>
  <c r="T13" i="4"/>
  <c r="U13" i="4"/>
  <c r="I10" i="6"/>
  <c r="T14" i="4"/>
  <c r="U14" i="4"/>
  <c r="I11" i="6"/>
  <c r="T16" i="4"/>
  <c r="U16" i="4"/>
  <c r="I13" i="6"/>
  <c r="T18" i="4"/>
  <c r="U18" i="4"/>
  <c r="I15" i="6"/>
  <c r="T20" i="4"/>
  <c r="U20" i="4"/>
  <c r="I17" i="6"/>
  <c r="T22" i="4"/>
  <c r="U22" i="4"/>
  <c r="I19" i="6"/>
  <c r="T24" i="4"/>
  <c r="U24" i="4"/>
  <c r="I21" i="6"/>
  <c r="T26" i="4"/>
  <c r="U26" i="4"/>
  <c r="I23" i="6"/>
  <c r="T27" i="4"/>
  <c r="U27" i="4"/>
  <c r="I24" i="6"/>
  <c r="T28" i="4"/>
  <c r="U28" i="4"/>
  <c r="I25" i="6"/>
  <c r="T30" i="4"/>
  <c r="U30" i="4"/>
  <c r="I27" i="6"/>
  <c r="T32" i="4"/>
  <c r="U32" i="4"/>
  <c r="I29" i="6"/>
  <c r="T10" i="4"/>
  <c r="U10" i="4"/>
  <c r="I7" i="6"/>
  <c r="S10" i="3"/>
  <c r="T10" i="3"/>
  <c r="G8" i="6"/>
  <c r="S11" i="3"/>
  <c r="T11" i="3"/>
  <c r="G9" i="6"/>
  <c r="S12" i="3"/>
  <c r="T12" i="3"/>
  <c r="G10" i="6"/>
  <c r="S13" i="3"/>
  <c r="T13" i="3"/>
  <c r="G11" i="6"/>
  <c r="S14" i="3"/>
  <c r="T14" i="3"/>
  <c r="G12" i="6"/>
  <c r="S15" i="3"/>
  <c r="T15" i="3"/>
  <c r="G13" i="6"/>
  <c r="S16" i="3"/>
  <c r="T16" i="3"/>
  <c r="G14" i="6"/>
  <c r="S17" i="3"/>
  <c r="T17" i="3"/>
  <c r="G15" i="6"/>
  <c r="S18" i="3"/>
  <c r="T18" i="3"/>
  <c r="G16" i="6"/>
  <c r="S19" i="3"/>
  <c r="T19" i="3"/>
  <c r="G17" i="6"/>
  <c r="S20" i="3"/>
  <c r="T20" i="3"/>
  <c r="G18" i="6"/>
  <c r="S21" i="3"/>
  <c r="T21" i="3"/>
  <c r="G19" i="6"/>
  <c r="S22" i="3"/>
  <c r="T22" i="3"/>
  <c r="G20" i="6"/>
  <c r="S23" i="3"/>
  <c r="T23" i="3"/>
  <c r="G21" i="6"/>
  <c r="S24" i="3"/>
  <c r="T24" i="3"/>
  <c r="G22" i="6"/>
  <c r="S25" i="3"/>
  <c r="T25" i="3"/>
  <c r="G23" i="6"/>
  <c r="S26" i="3"/>
  <c r="T26" i="3"/>
  <c r="G24" i="6"/>
  <c r="S27" i="3"/>
  <c r="T27" i="3"/>
  <c r="G25" i="6"/>
  <c r="S28" i="3"/>
  <c r="T28" i="3"/>
  <c r="G26" i="6"/>
  <c r="S29" i="3"/>
  <c r="T29" i="3"/>
  <c r="G27" i="6"/>
  <c r="S30" i="3"/>
  <c r="T30" i="3"/>
  <c r="G28" i="6"/>
  <c r="S31" i="3"/>
  <c r="T31" i="3"/>
  <c r="G29" i="6"/>
  <c r="S32" i="3"/>
  <c r="T32" i="3"/>
  <c r="G30" i="6"/>
  <c r="S9" i="3"/>
  <c r="T9" i="3"/>
  <c r="G7" i="6"/>
  <c r="M13" i="1"/>
  <c r="N13" i="1"/>
  <c r="C8" i="6"/>
  <c r="M14" i="1"/>
  <c r="N14" i="1"/>
  <c r="C9" i="6"/>
  <c r="M15" i="1"/>
  <c r="N15" i="1"/>
  <c r="C10" i="6"/>
  <c r="M16" i="1"/>
  <c r="N16" i="1"/>
  <c r="C11" i="6"/>
  <c r="M17" i="1"/>
  <c r="N17" i="1"/>
  <c r="C12" i="6"/>
  <c r="M18" i="1"/>
  <c r="N18" i="1"/>
  <c r="C13" i="6"/>
  <c r="M19" i="1"/>
  <c r="N19" i="1"/>
  <c r="C14" i="6"/>
  <c r="M20" i="1"/>
  <c r="N20" i="1"/>
  <c r="C15" i="6"/>
  <c r="M21" i="1"/>
  <c r="N21" i="1"/>
  <c r="C16" i="6"/>
  <c r="M22" i="1"/>
  <c r="N22" i="1"/>
  <c r="C17" i="6"/>
  <c r="M23" i="1"/>
  <c r="N23" i="1"/>
  <c r="C18" i="6"/>
  <c r="M24" i="1"/>
  <c r="N24" i="1"/>
  <c r="C19" i="6"/>
  <c r="M25" i="1"/>
  <c r="N25" i="1"/>
  <c r="C20" i="6"/>
  <c r="M26" i="1"/>
  <c r="N26" i="1"/>
  <c r="C21" i="6"/>
  <c r="M27" i="1"/>
  <c r="N27" i="1"/>
  <c r="C22" i="6"/>
  <c r="M28" i="1"/>
  <c r="N28" i="1"/>
  <c r="C23" i="6"/>
  <c r="M29" i="1"/>
  <c r="N29" i="1"/>
  <c r="C24" i="6"/>
  <c r="M30" i="1"/>
  <c r="N30" i="1"/>
  <c r="C25" i="6"/>
  <c r="M31" i="1"/>
  <c r="N31" i="1"/>
  <c r="C26" i="6"/>
  <c r="M32" i="1"/>
  <c r="N32" i="1"/>
  <c r="C27" i="6"/>
  <c r="M33" i="1"/>
  <c r="N33" i="1"/>
  <c r="C28" i="6"/>
  <c r="M34" i="1"/>
  <c r="N34" i="1"/>
  <c r="C29" i="6"/>
  <c r="M35" i="1"/>
  <c r="N35" i="1"/>
  <c r="C30" i="6"/>
  <c r="M12" i="1"/>
  <c r="N12" i="1"/>
  <c r="C7" i="6"/>
  <c r="AO11" i="2"/>
  <c r="AP11" i="2"/>
  <c r="E8" i="6"/>
  <c r="AO12" i="2"/>
  <c r="AP12" i="2"/>
  <c r="E9" i="6"/>
  <c r="AO13" i="2"/>
  <c r="AP13" i="2"/>
  <c r="E10" i="6"/>
  <c r="AO14" i="2"/>
  <c r="AP14" i="2"/>
  <c r="E11" i="6"/>
  <c r="AO15" i="2"/>
  <c r="AP15" i="2"/>
  <c r="E12" i="6"/>
  <c r="AO16" i="2"/>
  <c r="AP16" i="2"/>
  <c r="E13" i="6"/>
  <c r="AO17" i="2"/>
  <c r="AP17" i="2"/>
  <c r="E14" i="6"/>
  <c r="AO18" i="2"/>
  <c r="AP18" i="2"/>
  <c r="E15" i="6"/>
  <c r="AO19" i="2"/>
  <c r="AP19" i="2"/>
  <c r="E16" i="6"/>
  <c r="AO20" i="2"/>
  <c r="AP20" i="2"/>
  <c r="E17" i="6"/>
  <c r="AO21" i="2"/>
  <c r="AP21" i="2"/>
  <c r="E18" i="6"/>
  <c r="AO22" i="2"/>
  <c r="AP22" i="2"/>
  <c r="E19" i="6"/>
  <c r="AO23" i="2"/>
  <c r="AP23" i="2"/>
  <c r="E20" i="6"/>
  <c r="AO24" i="2"/>
  <c r="AP24" i="2"/>
  <c r="E21" i="6"/>
  <c r="AO25" i="2"/>
  <c r="AP25" i="2"/>
  <c r="E22" i="6"/>
  <c r="AO26" i="2"/>
  <c r="AP26" i="2"/>
  <c r="E23" i="6"/>
  <c r="AO27" i="2"/>
  <c r="AP27" i="2"/>
  <c r="E24" i="6"/>
  <c r="AO28" i="2"/>
  <c r="AP28" i="2"/>
  <c r="E25" i="6"/>
  <c r="AO29" i="2"/>
  <c r="AP29" i="2"/>
  <c r="E26" i="6"/>
  <c r="AO30" i="2"/>
  <c r="AP30" i="2"/>
  <c r="E27" i="6"/>
  <c r="AO31" i="2"/>
  <c r="AP31" i="2"/>
  <c r="E28" i="6"/>
  <c r="AO32" i="2"/>
  <c r="AP32" i="2"/>
  <c r="E29" i="6"/>
  <c r="AO33" i="2"/>
  <c r="AP33" i="2"/>
  <c r="E30" i="6"/>
  <c r="AO10" i="2"/>
  <c r="AP10" i="2"/>
  <c r="E7" i="6"/>
</calcChain>
</file>

<file path=xl/sharedStrings.xml><?xml version="1.0" encoding="utf-8"?>
<sst xmlns="http://schemas.openxmlformats.org/spreadsheetml/2006/main" count="435" uniqueCount="219">
  <si>
    <t>«Денсаулық» білім беру саласы</t>
  </si>
  <si>
    <t>№</t>
  </si>
  <si>
    <t>Баланың аты - жөні</t>
  </si>
  <si>
    <t>Дене шынықтыру</t>
  </si>
  <si>
    <t>Барлық ұпай саны</t>
  </si>
  <si>
    <t>Орташа ұпай саны</t>
  </si>
  <si>
    <t>Үлгілік оқу бағдарламасын меңгеру деңгейі</t>
  </si>
  <si>
    <t>5-6-Д.1</t>
  </si>
  <si>
    <t>5-6-Д.2</t>
  </si>
  <si>
    <t>5-6-Д.3</t>
  </si>
  <si>
    <t>5-6-Д.4</t>
  </si>
  <si>
    <t>5-6-Д.5</t>
  </si>
  <si>
    <t>5-6-Д.6</t>
  </si>
  <si>
    <t>5-6-Д.7</t>
  </si>
  <si>
    <t>5-6-Д.8</t>
  </si>
  <si>
    <t>5-6-Д.9</t>
  </si>
  <si>
    <t>5-6-Д.10</t>
  </si>
  <si>
    <t>«Коммуникация» білім беру саласы</t>
  </si>
  <si>
    <t>Сөйлеуді дамыту</t>
  </si>
  <si>
    <t>Көркем әдебиет</t>
  </si>
  <si>
    <t>Драма</t>
  </si>
  <si>
    <t>Сауат ашу</t>
  </si>
  <si>
    <t>Ағылшын тілі</t>
  </si>
  <si>
    <t>5-6-К.1</t>
  </si>
  <si>
    <t>5-6-К.2</t>
  </si>
  <si>
    <t>5-6-К.3</t>
  </si>
  <si>
    <t>5-6-К.4</t>
  </si>
  <si>
    <t>5-6-К.5</t>
  </si>
  <si>
    <t>5-6-К.6</t>
  </si>
  <si>
    <t>5-6-К.7</t>
  </si>
  <si>
    <t>5-6-К.8</t>
  </si>
  <si>
    <t>5-6-К.9</t>
  </si>
  <si>
    <t>5-6-К.10</t>
  </si>
  <si>
    <t>5-6-К.11</t>
  </si>
  <si>
    <t>5-6-К.12</t>
  </si>
  <si>
    <t>5-6-К.13</t>
  </si>
  <si>
    <t>5-6-К.14</t>
  </si>
  <si>
    <t>5-6-К.15</t>
  </si>
  <si>
    <t>5-6-К.16</t>
  </si>
  <si>
    <t>5-6-К.17</t>
  </si>
  <si>
    <t>5-6-К.18</t>
  </si>
  <si>
    <t>5-6-К.19</t>
  </si>
  <si>
    <t>5-6-К.20</t>
  </si>
  <si>
    <t>5-6-К.21</t>
  </si>
  <si>
    <t>5-6-К.22</t>
  </si>
  <si>
    <t>5-6-К.23</t>
  </si>
  <si>
    <t>5-6-К.24</t>
  </si>
  <si>
    <t>5-6-К.25</t>
  </si>
  <si>
    <t>5-6-К.27</t>
  </si>
  <si>
    <t>5-6-К.28</t>
  </si>
  <si>
    <t>5-6-К.26</t>
  </si>
  <si>
    <t>5-6-К.29</t>
  </si>
  <si>
    <t>5-6-К.30</t>
  </si>
  <si>
    <t>5-6-К.31</t>
  </si>
  <si>
    <t>5-6-К.32</t>
  </si>
  <si>
    <t>5-6-К.33</t>
  </si>
  <si>
    <t>5-6-К.34</t>
  </si>
  <si>
    <t>5-6-К.35</t>
  </si>
  <si>
    <t>5-6-К.36</t>
  </si>
  <si>
    <t>5-6-К.37</t>
  </si>
  <si>
    <t>5-6-К.38</t>
  </si>
  <si>
    <t>«Таным» білім беру саласы</t>
  </si>
  <si>
    <t>ҚМҰҚ</t>
  </si>
  <si>
    <t>Құрастыру</t>
  </si>
  <si>
    <t>Жаратылыстану</t>
  </si>
  <si>
    <t>5-6-Т.1</t>
  </si>
  <si>
    <t>5-6-Т.2</t>
  </si>
  <si>
    <t>5-6-Т.3</t>
  </si>
  <si>
    <t>5-6-Т.4</t>
  </si>
  <si>
    <t>5-6-Т.5</t>
  </si>
  <si>
    <t>5-6-Т.6</t>
  </si>
  <si>
    <t>5-6-Т.7</t>
  </si>
  <si>
    <t>5-6-Т.8</t>
  </si>
  <si>
    <t>5-6-Т.9</t>
  </si>
  <si>
    <t>5-6-Т.10</t>
  </si>
  <si>
    <t>5-6-Т.11</t>
  </si>
  <si>
    <t>5-6-Т.12</t>
  </si>
  <si>
    <t>5-6-Т.13</t>
  </si>
  <si>
    <t>5-6-Т.14</t>
  </si>
  <si>
    <t>5-6-Т.15</t>
  </si>
  <si>
    <t>5-6-Т.16</t>
  </si>
  <si>
    <t>«Шығармашылық» білім беру саласы</t>
  </si>
  <si>
    <t>Сурет салу</t>
  </si>
  <si>
    <t>Мүсіндеу</t>
  </si>
  <si>
    <t>Аппликация</t>
  </si>
  <si>
    <t>Музыка</t>
  </si>
  <si>
    <t>5-6-Ш.1</t>
  </si>
  <si>
    <t>5-6-Ш.2</t>
  </si>
  <si>
    <t>5-6-Ш.3</t>
  </si>
  <si>
    <t>5-6-Ш.4</t>
  </si>
  <si>
    <t>5-6-Ш.5</t>
  </si>
  <si>
    <t>5-6-Ш.6</t>
  </si>
  <si>
    <t>5-6-Ш.7</t>
  </si>
  <si>
    <t>5-6-Ш.8</t>
  </si>
  <si>
    <t>5-6-Ш.9</t>
  </si>
  <si>
    <t>5-6-Ш.10</t>
  </si>
  <si>
    <t>5-6-Ш.11</t>
  </si>
  <si>
    <t>5-6-Ш.12</t>
  </si>
  <si>
    <t>5-6-Ш.13</t>
  </si>
  <si>
    <t>5-6-Ш.14</t>
  </si>
  <si>
    <t>5-6-Ш.15</t>
  </si>
  <si>
    <t>5-6-Ш.16</t>
  </si>
  <si>
    <t>5-6-Ш.17</t>
  </si>
  <si>
    <t>«Әлеумет» білім беру саласы</t>
  </si>
  <si>
    <t>Экология негіздері</t>
  </si>
  <si>
    <t>Өзін-өзі тану</t>
  </si>
  <si>
    <t>Қоршаған ортамен таныстру</t>
  </si>
  <si>
    <t>5-6-Ә.1</t>
  </si>
  <si>
    <t>5-6-Ә.2</t>
  </si>
  <si>
    <t>5-6-Ә.3</t>
  </si>
  <si>
    <t>5-6-Ә.4</t>
  </si>
  <si>
    <t>5-6-Ә.5</t>
  </si>
  <si>
    <t>5-6-Ә.6</t>
  </si>
  <si>
    <t>5-6-Ә.7</t>
  </si>
  <si>
    <t>5-6-Ә.8</t>
  </si>
  <si>
    <t>5-6-Ә.9</t>
  </si>
  <si>
    <t>5-6-Ә.10</t>
  </si>
  <si>
    <t>5-6-Ә.11</t>
  </si>
  <si>
    <t>5-6-Ә.12</t>
  </si>
  <si>
    <t>5-6-Ә.13</t>
  </si>
  <si>
    <t>5-6-Ә.14</t>
  </si>
  <si>
    <t>5-6-Ә.15</t>
  </si>
  <si>
    <t>5-6-Ә.16</t>
  </si>
  <si>
    <t>5-6-Ә.17</t>
  </si>
  <si>
    <t>5-6-Ә.18</t>
  </si>
  <si>
    <t>5-6-Ә.19</t>
  </si>
  <si>
    <t>5-6-Ә.20</t>
  </si>
  <si>
    <t>5-6-Ә.21</t>
  </si>
  <si>
    <t>5-6-Ә.22</t>
  </si>
  <si>
    <t>I</t>
  </si>
  <si>
    <t>II</t>
  </si>
  <si>
    <t>Қазақ тілі</t>
  </si>
  <si>
    <t>баланың жеке даму картасының жиынтығы</t>
  </si>
  <si>
    <t>Білім беру саласы</t>
  </si>
  <si>
    <t>Баланың аты – жөні</t>
  </si>
  <si>
    <t>«Денсаулық»</t>
  </si>
  <si>
    <t>«Коммникация»</t>
  </si>
  <si>
    <t>«Таным»</t>
  </si>
  <si>
    <t>«Шығармашылық»</t>
  </si>
  <si>
    <t>«Әлеумет»</t>
  </si>
  <si>
    <t>Алижанов Шохинур Ахмаджанович</t>
  </si>
  <si>
    <t>Алимжанова Арзу Санжаровна</t>
  </si>
  <si>
    <t>Алимжанова Севара Камилжановна</t>
  </si>
  <si>
    <t>Алимжанова Чинора Бобомуродовна</t>
  </si>
  <si>
    <t>Алишеров Хавас Абиджанович</t>
  </si>
  <si>
    <t>Алишерова Жасмина Бахтияровна</t>
  </si>
  <si>
    <t xml:space="preserve">Аминжан Роза Альбертқызы </t>
  </si>
  <si>
    <t>Арсланова Чарос Хасановна</t>
  </si>
  <si>
    <t>Ашрафова Мавлуда Рахмановна</t>
  </si>
  <si>
    <t>Бабирова Волида Бобомуродовна</t>
  </si>
  <si>
    <t>Батирханова Мухтарам</t>
  </si>
  <si>
    <t>Бахтиярова Имона</t>
  </si>
  <si>
    <t>Джунаева Мубина Султанмурадовна</t>
  </si>
  <si>
    <t>Дилмурадов Кемранбек Курбантаевич</t>
  </si>
  <si>
    <t>Жораханов Агабек Даниёрович</t>
  </si>
  <si>
    <t>Ирискулова Зилала Бабиржановна</t>
  </si>
  <si>
    <t>Камалбеков Жасурбек</t>
  </si>
  <si>
    <t>Мирзаханов Шукурбек Аскарович</t>
  </si>
  <si>
    <t>Мукумов Зохидбек Жумадуллаевич</t>
  </si>
  <si>
    <t>Нурсултанов Бабыр Эрланович</t>
  </si>
  <si>
    <t>Рустамова Шодиена Руслановна</t>
  </si>
  <si>
    <t>Рыскулов Кадиржан</t>
  </si>
  <si>
    <t>Сабирханов Равшанбек Даниёрович</t>
  </si>
  <si>
    <t>Усаров ШахрузбекЭлнурович</t>
  </si>
  <si>
    <t xml:space="preserve">Алижанов Шохинур </t>
  </si>
  <si>
    <t xml:space="preserve">Алимжанова Арзу </t>
  </si>
  <si>
    <t xml:space="preserve">Алимжанова Севара </t>
  </si>
  <si>
    <t xml:space="preserve">Алимжанова Чинора </t>
  </si>
  <si>
    <t xml:space="preserve">Алишеров Хавас </t>
  </si>
  <si>
    <t xml:space="preserve">Алишерова Жасмина </t>
  </si>
  <si>
    <t xml:space="preserve">Аминжан Роза </t>
  </si>
  <si>
    <t xml:space="preserve">Арсланова Чарос </t>
  </si>
  <si>
    <t xml:space="preserve">Ашрафова Мавлуда </t>
  </si>
  <si>
    <t xml:space="preserve">Бабирова Волида </t>
  </si>
  <si>
    <t xml:space="preserve">Батирханова </t>
  </si>
  <si>
    <t xml:space="preserve">Джунаева Мубина </t>
  </si>
  <si>
    <t xml:space="preserve">Дилмурадов Кемранбек </t>
  </si>
  <si>
    <t xml:space="preserve">Жораханов Агабек </t>
  </si>
  <si>
    <t xml:space="preserve">Ирискулова Зилала </t>
  </si>
  <si>
    <t xml:space="preserve">Мирзаханов Шукурбек </t>
  </si>
  <si>
    <t xml:space="preserve">Мукумов Зохидбек </t>
  </si>
  <si>
    <t xml:space="preserve">Нурсултанов Бабыр </t>
  </si>
  <si>
    <t xml:space="preserve">Рустамова Шодиена </t>
  </si>
  <si>
    <t xml:space="preserve">Сабирханов Равшанбек </t>
  </si>
  <si>
    <t>Усаров Шахрузбек</t>
  </si>
  <si>
    <t>МАД сыныбы (5 жастан 6 жасқа дейін) бастапқы диагностиканың нәтижелерін бақылау парағы</t>
  </si>
  <si>
    <t xml:space="preserve">Мектепалды даярлық 0 «Б» сыныбының 2019-2020 оқу жылындағы білім деңгейінің  және білім беру салаларының </t>
  </si>
  <si>
    <r>
      <t>I деңгей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_42%__бала_</t>
    </r>
    <r>
      <rPr>
        <sz val="12"/>
        <color theme="1"/>
        <rFont val="Times New Roman"/>
        <family val="1"/>
        <charset val="204"/>
      </rPr>
      <t xml:space="preserve">                            </t>
    </r>
    <r>
      <rPr>
        <b/>
        <sz val="12"/>
        <color theme="1"/>
        <rFont val="Times New Roman"/>
        <family val="1"/>
        <charset val="204"/>
      </rPr>
      <t>II деңгей ___58%_____14 бала__</t>
    </r>
    <r>
      <rPr>
        <sz val="12"/>
        <color theme="1"/>
        <rFont val="Times New Roman"/>
        <family val="1"/>
        <charset val="204"/>
      </rPr>
      <t xml:space="preserve">                                 </t>
    </r>
    <r>
      <rPr>
        <b/>
        <sz val="12"/>
        <color theme="1"/>
        <rFont val="Times New Roman"/>
        <family val="1"/>
        <charset val="204"/>
      </rPr>
      <t>III деңгей _____0______</t>
    </r>
  </si>
  <si>
    <r>
      <t>I деңгей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_37,5%__9 бала_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</t>
    </r>
    <r>
      <rPr>
        <b/>
        <sz val="12"/>
        <color theme="1"/>
        <rFont val="Times New Roman"/>
        <family val="1"/>
        <charset val="204"/>
      </rPr>
      <t>II деңгей ___62,5%____15 бала___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III деңгей ___________</t>
    </r>
  </si>
  <si>
    <r>
      <t>I деңгей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__46%_</t>
    </r>
    <r>
      <rPr>
        <sz val="12"/>
        <color theme="1"/>
        <rFont val="Times New Roman"/>
        <family val="1"/>
        <charset val="204"/>
      </rPr>
      <t xml:space="preserve"> 11 бала                                    </t>
    </r>
    <r>
      <rPr>
        <b/>
        <sz val="12"/>
        <color theme="1"/>
        <rFont val="Times New Roman"/>
        <family val="1"/>
        <charset val="204"/>
      </rPr>
      <t>II деңгей _54%__13 бала</t>
    </r>
    <r>
      <rPr>
        <sz val="12"/>
        <color theme="1"/>
        <rFont val="Times New Roman"/>
        <family val="1"/>
        <charset val="204"/>
      </rPr>
      <t xml:space="preserve">                                                  </t>
    </r>
    <r>
      <rPr>
        <b/>
        <sz val="12"/>
        <color theme="1"/>
        <rFont val="Times New Roman"/>
        <family val="1"/>
        <charset val="204"/>
      </rPr>
      <t>III деңгей _____0______</t>
    </r>
  </si>
  <si>
    <t>МАД сыныбы(5 жастан 6 жасқа дейін) бастапқы диагностиканың нәтижелерін бақылау парағы</t>
  </si>
  <si>
    <r>
      <t>I деңгей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_37,5%__9 бала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</t>
    </r>
    <r>
      <rPr>
        <b/>
        <sz val="12"/>
        <color theme="1"/>
        <rFont val="Times New Roman"/>
        <family val="1"/>
        <charset val="204"/>
      </rPr>
      <t>II деңгей __62,5%____15 бала__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III деңгей ___________</t>
    </r>
  </si>
  <si>
    <r>
      <t>I деңгей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_33%_</t>
    </r>
    <r>
      <rPr>
        <sz val="12"/>
        <color theme="1"/>
        <rFont val="Times New Roman"/>
        <family val="1"/>
        <charset val="204"/>
      </rPr>
      <t xml:space="preserve"> 8 бала                                                                 </t>
    </r>
    <r>
      <rPr>
        <b/>
        <sz val="12"/>
        <color theme="1"/>
        <rFont val="Times New Roman"/>
        <family val="1"/>
        <charset val="204"/>
      </rPr>
      <t>II деңгей ___67%____16 бала_</t>
    </r>
    <r>
      <rPr>
        <sz val="12"/>
        <color theme="1"/>
        <rFont val="Times New Roman"/>
        <family val="1"/>
        <charset val="204"/>
      </rPr>
      <t xml:space="preserve">                                       </t>
    </r>
    <r>
      <rPr>
        <b/>
        <sz val="12"/>
        <color theme="1"/>
        <rFont val="Times New Roman"/>
        <family val="1"/>
        <charset val="204"/>
      </rPr>
      <t>III деңгей ___________</t>
    </r>
  </si>
  <si>
    <r>
      <t>аралық</t>
    </r>
    <r>
      <rPr>
        <b/>
        <sz val="12"/>
        <color theme="1"/>
        <rFont val="Times New Roman"/>
        <family val="1"/>
        <charset val="204"/>
      </rPr>
      <t xml:space="preserve"> диагностиканың нәтижелері қорытындысы бойынша </t>
    </r>
  </si>
  <si>
    <r>
      <t xml:space="preserve">Оқу жылы 2019 - 2020                           Топ: 0-Б                               Өткізу мерзімі: қаңтар 2020    </t>
    </r>
    <r>
      <rPr>
        <b/>
        <sz val="12"/>
        <color theme="1"/>
        <rFont val="Calibri"/>
        <family val="2"/>
        <charset val="204"/>
      </rPr>
      <t xml:space="preserve"> </t>
    </r>
  </si>
  <si>
    <r>
      <t xml:space="preserve">Оқу жылы 2019 - 2020                           Топ: 0-Б                               Өткізу мерзімі: қаңтар    </t>
    </r>
    <r>
      <rPr>
        <b/>
        <sz val="12"/>
        <color theme="1"/>
        <rFont val="Calibri"/>
        <family val="2"/>
        <charset val="204"/>
      </rPr>
      <t xml:space="preserve"> </t>
    </r>
  </si>
  <si>
    <r>
      <t xml:space="preserve">Оқу жылы 2019 - 2020                           Топ: 0-Б                               Өткізу мерзімі: қаңтар     </t>
    </r>
    <r>
      <rPr>
        <b/>
        <sz val="12"/>
        <color theme="1"/>
        <rFont val="Calibri"/>
        <family val="2"/>
        <charset val="204"/>
      </rPr>
      <t xml:space="preserve"> </t>
    </r>
  </si>
  <si>
    <t>Оқу жылы 2019 - 2020                           Топ: 0-Б                               Өткізу мерзімі: қаңтар</t>
  </si>
  <si>
    <t>Абдиев Давлат Макудовч</t>
  </si>
  <si>
    <t>2021-2022</t>
  </si>
  <si>
    <t xml:space="preserve">Азамханов Валихан Бобурович </t>
  </si>
  <si>
    <t xml:space="preserve">Абдирашидова Нозма </t>
  </si>
  <si>
    <t xml:space="preserve">Абдувахабова Шакира </t>
  </si>
  <si>
    <t>Акмалжанов Мазмуджан</t>
  </si>
  <si>
    <t xml:space="preserve">Зулкайнаров Абдумалик </t>
  </si>
  <si>
    <t xml:space="preserve">Курбонова Солиха </t>
  </si>
  <si>
    <t>Макамбаев Асдбек</t>
  </si>
  <si>
    <t>Мухамматалев  Яхё</t>
  </si>
  <si>
    <t>Мирзадавлетова Зулайо</t>
  </si>
  <si>
    <t>Нишокулова Одина</t>
  </si>
  <si>
    <t>Нуралева Хадича</t>
  </si>
  <si>
    <t>Рашаеков Хаймурод</t>
  </si>
  <si>
    <t>Раижаова Муслма</t>
  </si>
  <si>
    <t>Саттарханова Райана</t>
  </si>
  <si>
    <t>Улугбков Амирхан</t>
  </si>
  <si>
    <t xml:space="preserve">Элмуротова Муслима </t>
  </si>
  <si>
    <t>Юлдаеков Исломек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</si>
</sst>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textRotation="90" wrapText="1"/>
    </xf>
    <xf numFmtId="0" fontId="3" fillId="0" borderId="7" xfId="0" applyFont="1" applyBorder="1" applyAlignment="1">
      <alignment vertical="center" textRotation="90" wrapText="1"/>
    </xf>
    <xf numFmtId="0" fontId="3" fillId="0" borderId="0" xfId="0" applyFont="1" applyAlignment="1">
      <alignment vertical="center" textRotation="90"/>
    </xf>
    <xf numFmtId="0" fontId="3" fillId="0" borderId="18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9" fillId="0" borderId="0" xfId="0" applyFont="1"/>
    <xf numFmtId="164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9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5" xfId="0" applyBorder="1" applyAlignment="1"/>
    <xf numFmtId="0" fontId="0" fillId="0" borderId="16" xfId="0" applyBorder="1" applyAlignment="1"/>
    <xf numFmtId="0" fontId="1" fillId="0" borderId="6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vertical="center" textRotation="90" wrapText="1"/>
    </xf>
    <xf numFmtId="0" fontId="4" fillId="0" borderId="17" xfId="0" applyFont="1" applyBorder="1" applyAlignment="1">
      <alignment vertical="center" textRotation="90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textRotation="90" wrapText="1"/>
    </xf>
    <xf numFmtId="0" fontId="1" fillId="0" borderId="6" xfId="0" applyFont="1" applyBorder="1" applyAlignment="1">
      <alignment textRotation="90" wrapText="1"/>
    </xf>
    <xf numFmtId="0" fontId="1" fillId="0" borderId="11" xfId="0" applyFont="1" applyBorder="1" applyAlignment="1">
      <alignment textRotation="90" wrapText="1"/>
    </xf>
    <xf numFmtId="0" fontId="1" fillId="0" borderId="17" xfId="0" applyFont="1" applyBorder="1" applyAlignment="1">
      <alignment textRotation="90" wrapText="1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E13" sqref="E13:F13"/>
    </sheetView>
  </sheetViews>
  <sheetFormatPr defaultRowHeight="15" x14ac:dyDescent="0.2"/>
  <cols>
    <col min="1" max="1" width="4.4375" customWidth="1"/>
    <col min="2" max="2" width="33.765625" customWidth="1"/>
    <col min="3" max="3" width="8.7421875" customWidth="1"/>
    <col min="4" max="5" width="11.296875" customWidth="1"/>
    <col min="6" max="6" width="11.43359375" customWidth="1"/>
    <col min="7" max="7" width="9.68359375" customWidth="1"/>
    <col min="8" max="9" width="9.01171875" customWidth="1"/>
    <col min="10" max="10" width="11.56640625" customWidth="1"/>
    <col min="11" max="11" width="8.609375" customWidth="1"/>
    <col min="12" max="12" width="10.35546875" customWidth="1"/>
  </cols>
  <sheetData>
    <row r="1" spans="1:12" x14ac:dyDescent="0.2">
      <c r="F1" s="30" t="s">
        <v>199</v>
      </c>
      <c r="G1" s="1" t="s">
        <v>186</v>
      </c>
      <c r="I1" s="1"/>
    </row>
    <row r="2" spans="1:12" x14ac:dyDescent="0.2">
      <c r="F2" s="30"/>
      <c r="G2" s="28" t="s">
        <v>193</v>
      </c>
      <c r="I2" s="28"/>
    </row>
    <row r="3" spans="1:12" x14ac:dyDescent="0.2">
      <c r="F3" s="30"/>
      <c r="G3" s="1" t="s">
        <v>132</v>
      </c>
      <c r="I3" s="1"/>
    </row>
    <row r="4" spans="1:12" x14ac:dyDescent="0.2">
      <c r="H4" s="1"/>
      <c r="I4" s="1"/>
    </row>
    <row r="5" spans="1:12" ht="18" x14ac:dyDescent="0.2">
      <c r="A5" s="36" t="s">
        <v>133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41.25" customHeight="1" x14ac:dyDescent="0.2">
      <c r="A6" s="26" t="s">
        <v>1</v>
      </c>
      <c r="B6" s="27" t="s">
        <v>134</v>
      </c>
      <c r="C6" s="37" t="s">
        <v>135</v>
      </c>
      <c r="D6" s="38"/>
      <c r="E6" s="37" t="s">
        <v>136</v>
      </c>
      <c r="F6" s="38"/>
      <c r="G6" s="37" t="s">
        <v>137</v>
      </c>
      <c r="H6" s="38"/>
      <c r="I6" s="37" t="s">
        <v>138</v>
      </c>
      <c r="J6" s="38"/>
      <c r="K6" s="37" t="s">
        <v>139</v>
      </c>
      <c r="L6" s="38"/>
    </row>
    <row r="7" spans="1:12" ht="18" customHeight="1" x14ac:dyDescent="0.2">
      <c r="A7" s="33">
        <v>1</v>
      </c>
      <c r="B7" s="35" t="s">
        <v>198</v>
      </c>
      <c r="C7" s="34">
        <f>'5-6 денсаулық'!N12</f>
        <v>1.5</v>
      </c>
      <c r="D7" s="25" t="str">
        <f>'5-6 денсаулық'!O12</f>
        <v>I</v>
      </c>
      <c r="E7" s="21">
        <f>'5-6 коммуникация'!AP10</f>
        <v>1.5789473684210527</v>
      </c>
      <c r="F7" s="25" t="str">
        <f>'5-6 коммуникация'!AQ10</f>
        <v>II</v>
      </c>
      <c r="G7" s="21">
        <f>'5-6 таным'!T9</f>
        <v>1.6875</v>
      </c>
      <c r="H7" s="25" t="str">
        <f>'5-6 таным'!U9</f>
        <v>II</v>
      </c>
      <c r="I7" s="21">
        <f>'5-6 шығармашылық'!U10</f>
        <v>1.588235294117647</v>
      </c>
      <c r="J7" s="29" t="str">
        <f>'5-6 шығармашылық'!V10</f>
        <v>II</v>
      </c>
      <c r="K7" s="31">
        <f>'5-6 әлеумет'!Z9</f>
        <v>1.7272727272727273</v>
      </c>
      <c r="L7" s="25" t="str">
        <f>'5-6 әлеумет'!AA9</f>
        <v>II</v>
      </c>
    </row>
    <row r="8" spans="1:12" ht="18" customHeight="1" x14ac:dyDescent="0.2">
      <c r="A8" s="33">
        <v>2</v>
      </c>
      <c r="B8" s="35" t="s">
        <v>201</v>
      </c>
      <c r="C8" s="34">
        <f>'5-6 денсаулық'!N13</f>
        <v>1.5</v>
      </c>
      <c r="D8" s="25" t="str">
        <f>'5-6 денсаулық'!O13</f>
        <v>I</v>
      </c>
      <c r="E8" s="21">
        <f>'5-6 коммуникация'!AP11</f>
        <v>1.5526315789473684</v>
      </c>
      <c r="F8" s="25" t="str">
        <f>'5-6 коммуникация'!AQ11</f>
        <v>II</v>
      </c>
      <c r="G8" s="21">
        <f>'5-6 таным'!T10</f>
        <v>1.4375</v>
      </c>
      <c r="H8" s="25" t="str">
        <f>'5-6 таным'!U10</f>
        <v>I</v>
      </c>
      <c r="I8" s="21">
        <f>'5-6 шығармашылық'!U11</f>
        <v>1.6470588235294117</v>
      </c>
      <c r="J8" s="29" t="str">
        <f>'5-6 шығармашылық'!V11</f>
        <v>II</v>
      </c>
      <c r="K8" s="31">
        <f>'5-6 әлеумет'!Z10</f>
        <v>1.5909090909090908</v>
      </c>
      <c r="L8" s="25" t="str">
        <f>'5-6 әлеумет'!AA10</f>
        <v>II</v>
      </c>
    </row>
    <row r="9" spans="1:12" ht="18" customHeight="1" x14ac:dyDescent="0.2">
      <c r="A9" s="33">
        <v>3</v>
      </c>
      <c r="B9" s="35" t="s">
        <v>202</v>
      </c>
      <c r="C9" s="34">
        <f>'5-6 денсаулық'!N14</f>
        <v>1.5</v>
      </c>
      <c r="D9" s="25" t="str">
        <f>'5-6 денсаулық'!O14</f>
        <v>I</v>
      </c>
      <c r="E9" s="21">
        <f>'5-6 коммуникация'!AP12</f>
        <v>1.0263157894736843</v>
      </c>
      <c r="F9" s="25" t="str">
        <f>'5-6 коммуникация'!AQ12</f>
        <v>I</v>
      </c>
      <c r="G9" s="21">
        <f>'5-6 таным'!T11</f>
        <v>1.1875</v>
      </c>
      <c r="H9" s="25" t="str">
        <f>'5-6 таным'!U11</f>
        <v>I</v>
      </c>
      <c r="I9" s="21">
        <f>'5-6 шығармашылық'!U12</f>
        <v>1.0588235294117647</v>
      </c>
      <c r="J9" s="29" t="str">
        <f>'5-6 шығармашылық'!V12</f>
        <v>I</v>
      </c>
      <c r="K9" s="31">
        <f>'5-6 әлеумет'!Z11</f>
        <v>1.4545454545454546</v>
      </c>
      <c r="L9" s="25" t="str">
        <f>'5-6 әлеумет'!AA11</f>
        <v>I</v>
      </c>
    </row>
    <row r="10" spans="1:12" ht="18" customHeight="1" x14ac:dyDescent="0.2">
      <c r="A10" s="33">
        <v>4</v>
      </c>
      <c r="B10" s="35" t="s">
        <v>200</v>
      </c>
      <c r="C10" s="34">
        <f>'5-6 денсаулық'!N15</f>
        <v>1.5</v>
      </c>
      <c r="D10" s="25" t="str">
        <f>'5-6 денсаулық'!O15</f>
        <v>I</v>
      </c>
      <c r="E10" s="21">
        <f>'5-6 коммуникация'!AP13</f>
        <v>1.0789473684210527</v>
      </c>
      <c r="F10" s="25" t="str">
        <f>'5-6 коммуникация'!AQ13</f>
        <v>I</v>
      </c>
      <c r="G10" s="21">
        <f>'5-6 таным'!T12</f>
        <v>1.3125</v>
      </c>
      <c r="H10" s="25" t="str">
        <f>'5-6 таным'!U12</f>
        <v>I</v>
      </c>
      <c r="I10" s="21">
        <f>'5-6 шығармашылық'!U13</f>
        <v>1.411764705882353</v>
      </c>
      <c r="J10" s="29" t="str">
        <f>'5-6 шығармашылық'!V13</f>
        <v>I</v>
      </c>
      <c r="K10" s="31">
        <f>'5-6 әлеумет'!Z12</f>
        <v>1.5</v>
      </c>
      <c r="L10" s="25" t="str">
        <f>'5-6 әлеумет'!AA12</f>
        <v>I</v>
      </c>
    </row>
    <row r="11" spans="1:12" ht="18" customHeight="1" x14ac:dyDescent="0.2">
      <c r="A11" s="33">
        <v>5</v>
      </c>
      <c r="B11" s="35" t="s">
        <v>203</v>
      </c>
      <c r="C11" s="34">
        <f>'5-6 денсаулық'!N16</f>
        <v>1.3</v>
      </c>
      <c r="D11" s="25" t="str">
        <f>'5-6 денсаулық'!O16</f>
        <v>I</v>
      </c>
      <c r="E11" s="21">
        <f>'5-6 коммуникация'!AP14</f>
        <v>1.131578947368421</v>
      </c>
      <c r="F11" s="25" t="str">
        <f>'5-6 коммуникация'!AQ14</f>
        <v>I</v>
      </c>
      <c r="G11" s="21">
        <f>'5-6 таным'!T13</f>
        <v>1.4375</v>
      </c>
      <c r="H11" s="25" t="str">
        <f>'5-6 таным'!U13</f>
        <v>I</v>
      </c>
      <c r="I11" s="21">
        <f>'5-6 шығармашылық'!U14</f>
        <v>1.1764705882352942</v>
      </c>
      <c r="J11" s="29" t="str">
        <f>'5-6 шығармашылық'!V14</f>
        <v>II</v>
      </c>
      <c r="K11" s="31">
        <f>'5-6 әлеумет'!Z13</f>
        <v>2</v>
      </c>
      <c r="L11" s="25" t="str">
        <f>'5-6 әлеумет'!AA13</f>
        <v>II</v>
      </c>
    </row>
    <row r="12" spans="1:12" ht="18" customHeight="1" x14ac:dyDescent="0.2">
      <c r="A12" s="33">
        <v>6</v>
      </c>
      <c r="B12" s="35" t="s">
        <v>204</v>
      </c>
      <c r="C12" s="34">
        <f>'5-6 денсаулық'!N17</f>
        <v>1.8</v>
      </c>
      <c r="D12" s="25" t="str">
        <f>'5-6 денсаулық'!O17</f>
        <v>II</v>
      </c>
      <c r="E12" s="21">
        <f>'5-6 коммуникация'!AP15</f>
        <v>1.9736842105263157</v>
      </c>
      <c r="F12" s="25" t="str">
        <f>'5-6 коммуникация'!AQ15</f>
        <v>II</v>
      </c>
      <c r="G12" s="21">
        <f>'5-6 таным'!T14</f>
        <v>1.9375</v>
      </c>
      <c r="H12" s="25" t="str">
        <f>'5-6 таным'!U14</f>
        <v>II</v>
      </c>
      <c r="I12" s="21">
        <f>'5-6 шығармашылық'!U15</f>
        <v>1.9411764705882353</v>
      </c>
      <c r="J12" s="29" t="str">
        <f>'5-6 шығармашылық'!V15</f>
        <v>II</v>
      </c>
      <c r="K12" s="31">
        <f>'5-6 әлеумет'!Z14</f>
        <v>2</v>
      </c>
      <c r="L12" s="25" t="str">
        <f>'5-6 әлеумет'!AA14</f>
        <v>II</v>
      </c>
    </row>
    <row r="13" spans="1:12" ht="18" customHeight="1" x14ac:dyDescent="0.2">
      <c r="A13" s="33">
        <v>7</v>
      </c>
      <c r="B13" s="35" t="s">
        <v>205</v>
      </c>
      <c r="C13" s="34">
        <f>'5-6 денсаулық'!N18</f>
        <v>2</v>
      </c>
      <c r="D13" s="25" t="str">
        <f>'5-6 денсаулық'!O18</f>
        <v>II</v>
      </c>
      <c r="E13" s="21">
        <f>'5-6 коммуникация'!AP16</f>
        <v>1.3947368421052631</v>
      </c>
      <c r="F13" s="25" t="str">
        <f>'5-6 коммуникация'!AQ16</f>
        <v>I</v>
      </c>
      <c r="G13" s="21">
        <f>'5-6 таным'!T15</f>
        <v>1.625</v>
      </c>
      <c r="H13" s="25" t="str">
        <f>'5-6 таным'!U15</f>
        <v>II</v>
      </c>
      <c r="I13" s="21">
        <f>'5-6 шығармашылық'!U16</f>
        <v>1.7058823529411764</v>
      </c>
      <c r="J13" s="29" t="str">
        <f>'5-6 шығармашылық'!V16</f>
        <v>II</v>
      </c>
      <c r="K13" s="31">
        <f>'5-6 әлеумет'!Z15</f>
        <v>1.6818181818181819</v>
      </c>
      <c r="L13" s="25" t="str">
        <f>'5-6 әлеумет'!AA15</f>
        <v>II</v>
      </c>
    </row>
    <row r="14" spans="1:12" ht="18" customHeight="1" x14ac:dyDescent="0.2">
      <c r="A14" s="33">
        <v>8</v>
      </c>
      <c r="B14" s="35" t="s">
        <v>206</v>
      </c>
      <c r="C14" s="34">
        <f>'5-6 денсаулық'!N19</f>
        <v>2.2999999999999998</v>
      </c>
      <c r="D14" s="25" t="str">
        <f>'5-6 денсаулық'!O19</f>
        <v>II</v>
      </c>
      <c r="E14" s="21">
        <f>'5-6 коммуникация'!AP17</f>
        <v>1.9736842105263157</v>
      </c>
      <c r="F14" s="25" t="str">
        <f>'5-6 коммуникация'!AQ17</f>
        <v>II</v>
      </c>
      <c r="G14" s="21">
        <f>'5-6 таным'!T16</f>
        <v>1.4375</v>
      </c>
      <c r="H14" s="25" t="str">
        <f>'5-6 таным'!U16</f>
        <v>I</v>
      </c>
      <c r="I14" s="21">
        <f>'5-6 шығармашылық'!U17</f>
        <v>1.9411764705882353</v>
      </c>
      <c r="J14" s="29" t="str">
        <f>'5-6 шығармашылық'!V17</f>
        <v>II</v>
      </c>
      <c r="K14" s="31">
        <f>'5-6 әлеумет'!Z16</f>
        <v>2</v>
      </c>
      <c r="L14" s="25" t="str">
        <f>'5-6 әлеумет'!AA16</f>
        <v>II</v>
      </c>
    </row>
    <row r="15" spans="1:12" ht="18" customHeight="1" x14ac:dyDescent="0.2">
      <c r="A15" s="33">
        <v>9</v>
      </c>
      <c r="B15" s="35" t="s">
        <v>207</v>
      </c>
      <c r="C15" s="34">
        <f>'5-6 денсаулық'!N20</f>
        <v>2.1</v>
      </c>
      <c r="D15" s="25" t="str">
        <f>'5-6 денсаулық'!O20</f>
        <v>II</v>
      </c>
      <c r="E15" s="21">
        <f>'5-6 коммуникация'!AP18</f>
        <v>1.5789473684210527</v>
      </c>
      <c r="F15" s="25" t="str">
        <f>'5-6 коммуникация'!AQ18</f>
        <v>II</v>
      </c>
      <c r="G15" s="21">
        <f>'5-6 таным'!T17</f>
        <v>1.625</v>
      </c>
      <c r="H15" s="25" t="str">
        <f>'5-6 таным'!U17</f>
        <v>II</v>
      </c>
      <c r="I15" s="21">
        <f>'5-6 шығармашылық'!U18</f>
        <v>1.8235294117647058</v>
      </c>
      <c r="J15" s="29" t="str">
        <f>'5-6 шығармашылық'!V18</f>
        <v>II</v>
      </c>
      <c r="K15" s="31">
        <f>'5-6 әлеумет'!Z17</f>
        <v>2</v>
      </c>
      <c r="L15" s="25" t="str">
        <f>'5-6 әлеумет'!AA17</f>
        <v>II</v>
      </c>
    </row>
    <row r="16" spans="1:12" ht="18" customHeight="1" x14ac:dyDescent="0.2">
      <c r="A16" s="33">
        <v>10</v>
      </c>
      <c r="B16" s="35" t="s">
        <v>208</v>
      </c>
      <c r="C16" s="34">
        <f>'5-6 денсаулық'!N21</f>
        <v>2.2000000000000002</v>
      </c>
      <c r="D16" s="25" t="str">
        <f>'5-6 денсаулық'!O21</f>
        <v>II</v>
      </c>
      <c r="E16" s="21">
        <f>'5-6 коммуникация'!AP19</f>
        <v>1.5526315789473684</v>
      </c>
      <c r="F16" s="25" t="str">
        <f>'5-6 коммуникация'!AQ19</f>
        <v>II</v>
      </c>
      <c r="G16" s="21">
        <f>'5-6 таным'!T18</f>
        <v>1.5625</v>
      </c>
      <c r="H16" s="25" t="str">
        <f>'5-6 таным'!U18</f>
        <v>II</v>
      </c>
      <c r="I16" s="21">
        <f>'5-6 шығармашылық'!U19</f>
        <v>1.411764705882353</v>
      </c>
      <c r="J16" s="29" t="str">
        <f>'5-6 шығармашылық'!V19</f>
        <v>I</v>
      </c>
      <c r="K16" s="31">
        <f>'5-6 әлеумет'!Z18</f>
        <v>1.6363636363636365</v>
      </c>
      <c r="L16" s="25" t="str">
        <f>'5-6 әлеумет'!AA18</f>
        <v>II</v>
      </c>
    </row>
    <row r="17" spans="1:12" ht="18" customHeight="1" x14ac:dyDescent="0.2">
      <c r="A17" s="33">
        <v>11</v>
      </c>
      <c r="B17" s="35" t="s">
        <v>209</v>
      </c>
      <c r="C17" s="34">
        <f>'5-6 денсаулық'!N22</f>
        <v>2.4</v>
      </c>
      <c r="D17" s="25" t="str">
        <f>'5-6 денсаулық'!O22</f>
        <v>II</v>
      </c>
      <c r="E17" s="21">
        <f>'5-6 коммуникация'!AP20</f>
        <v>1.2105263157894737</v>
      </c>
      <c r="F17" s="25" t="str">
        <f>'5-6 коммуникация'!AQ20</f>
        <v>I</v>
      </c>
      <c r="G17" s="21">
        <f>'5-6 таным'!T19</f>
        <v>1.625</v>
      </c>
      <c r="H17" s="25" t="str">
        <f>'5-6 таным'!U19</f>
        <v>II</v>
      </c>
      <c r="I17" s="21">
        <f>'5-6 шығармашылық'!U20</f>
        <v>1.3529411764705883</v>
      </c>
      <c r="J17" s="29" t="str">
        <f>'5-6 шығармашылық'!V20</f>
        <v>I</v>
      </c>
      <c r="K17" s="31">
        <f>'5-6 әлеумет'!Z19</f>
        <v>1.7272727272727273</v>
      </c>
      <c r="L17" s="25" t="str">
        <f>'5-6 әлеумет'!AA19</f>
        <v>II</v>
      </c>
    </row>
    <row r="18" spans="1:12" ht="18" customHeight="1" x14ac:dyDescent="0.2">
      <c r="A18" s="33">
        <v>12</v>
      </c>
      <c r="B18" s="35" t="s">
        <v>210</v>
      </c>
      <c r="C18" s="34">
        <f>'5-6 денсаулық'!N23</f>
        <v>2.2000000000000002</v>
      </c>
      <c r="D18" s="25" t="str">
        <f>'5-6 денсаулық'!O23</f>
        <v>II</v>
      </c>
      <c r="E18" s="21">
        <f>'5-6 коммуникация'!AP21</f>
        <v>1.8421052631578947</v>
      </c>
      <c r="F18" s="25" t="str">
        <f>'5-6 коммуникация'!AQ21</f>
        <v>II</v>
      </c>
      <c r="G18" s="21">
        <f>'5-6 таным'!T20</f>
        <v>1.9375</v>
      </c>
      <c r="H18" s="25" t="str">
        <f>'5-6 таным'!U20</f>
        <v>II</v>
      </c>
      <c r="I18" s="21">
        <f>'5-6 шығармашылық'!U21</f>
        <v>1.9411764705882353</v>
      </c>
      <c r="J18" s="29" t="str">
        <f>'5-6 шығармашылық'!V21</f>
        <v>II</v>
      </c>
      <c r="K18" s="31">
        <f>'5-6 әлеумет'!Z20</f>
        <v>2</v>
      </c>
      <c r="L18" s="25" t="str">
        <f>'5-6 әлеумет'!AA20</f>
        <v>II</v>
      </c>
    </row>
    <row r="19" spans="1:12" ht="18" customHeight="1" x14ac:dyDescent="0.2">
      <c r="A19" s="33">
        <v>13</v>
      </c>
      <c r="B19" s="35" t="s">
        <v>211</v>
      </c>
      <c r="C19" s="34">
        <f>'5-6 денсаулық'!N24</f>
        <v>1.5</v>
      </c>
      <c r="D19" s="25" t="str">
        <f>'5-6 денсаулық'!O24</f>
        <v>I</v>
      </c>
      <c r="E19" s="21">
        <f>'5-6 коммуникация'!AP22</f>
        <v>1.0263157894736843</v>
      </c>
      <c r="F19" s="25" t="str">
        <f>'5-6 коммуникация'!AQ22</f>
        <v>I</v>
      </c>
      <c r="G19" s="21">
        <f>'5-6 таным'!T21</f>
        <v>1.25</v>
      </c>
      <c r="H19" s="25" t="str">
        <f>'5-6 таным'!U21</f>
        <v>I</v>
      </c>
      <c r="I19" s="21">
        <f>'5-6 шығармашылық'!U22</f>
        <v>1.1176470588235294</v>
      </c>
      <c r="J19" s="29" t="str">
        <f>'5-6 шығармашылық'!V22</f>
        <v>I</v>
      </c>
      <c r="K19" s="31">
        <f>'5-6 әлеумет'!Z21</f>
        <v>1.4090909090909092</v>
      </c>
      <c r="L19" s="25" t="str">
        <f>'5-6 әлеумет'!AA21</f>
        <v>I</v>
      </c>
    </row>
    <row r="20" spans="1:12" ht="18" customHeight="1" x14ac:dyDescent="0.2">
      <c r="A20" s="33">
        <v>14</v>
      </c>
      <c r="B20" s="35" t="s">
        <v>212</v>
      </c>
      <c r="C20" s="34">
        <f>'5-6 денсаулық'!N25</f>
        <v>1.7</v>
      </c>
      <c r="D20" s="25" t="str">
        <f>'5-6 денсаулық'!O25</f>
        <v>II</v>
      </c>
      <c r="E20" s="21">
        <f>'5-6 коммуникация'!AP23</f>
        <v>1.8947368421052631</v>
      </c>
      <c r="F20" s="25" t="str">
        <f>'5-6 коммуникация'!AQ23</f>
        <v>II</v>
      </c>
      <c r="G20" s="21">
        <f>'5-6 таным'!T22</f>
        <v>1.9375</v>
      </c>
      <c r="H20" s="25" t="str">
        <f>'5-6 таным'!U22</f>
        <v>II</v>
      </c>
      <c r="I20" s="21">
        <f>'5-6 шығармашылық'!U23</f>
        <v>1.9411764705882353</v>
      </c>
      <c r="J20" s="29" t="str">
        <f>'5-6 шығармашылық'!V23</f>
        <v>II</v>
      </c>
      <c r="K20" s="31">
        <f>'5-6 әлеумет'!Z22</f>
        <v>2</v>
      </c>
      <c r="L20" s="25" t="str">
        <f>'5-6 әлеумет'!AA22</f>
        <v>II</v>
      </c>
    </row>
    <row r="21" spans="1:12" ht="18" customHeight="1" x14ac:dyDescent="0.2">
      <c r="A21" s="33">
        <v>15</v>
      </c>
      <c r="B21" s="35" t="s">
        <v>213</v>
      </c>
      <c r="C21" s="34">
        <f>'5-6 денсаулық'!N26</f>
        <v>2.2999999999999998</v>
      </c>
      <c r="D21" s="25" t="str">
        <f>'5-6 денсаулық'!O26</f>
        <v>II</v>
      </c>
      <c r="E21" s="21">
        <f>'5-6 коммуникация'!AP24</f>
        <v>1.763157894736842</v>
      </c>
      <c r="F21" s="25" t="str">
        <f>'5-6 коммуникация'!AQ24</f>
        <v>II</v>
      </c>
      <c r="G21" s="21">
        <f>'5-6 таным'!T23</f>
        <v>1.8125</v>
      </c>
      <c r="H21" s="25" t="str">
        <f>'5-6 таным'!U23</f>
        <v>II</v>
      </c>
      <c r="I21" s="21">
        <f>'5-6 шығармашылық'!U24</f>
        <v>1.9411764705882353</v>
      </c>
      <c r="J21" s="29" t="str">
        <f>'5-6 шығармашылық'!V24</f>
        <v>II</v>
      </c>
      <c r="K21" s="31">
        <f>'5-6 әлеумет'!Z23</f>
        <v>2</v>
      </c>
      <c r="L21" s="25" t="str">
        <f>'5-6 әлеумет'!AA23</f>
        <v>II</v>
      </c>
    </row>
    <row r="22" spans="1:12" ht="18" customHeight="1" x14ac:dyDescent="0.2">
      <c r="A22" s="33">
        <v>16</v>
      </c>
      <c r="B22" s="35" t="s">
        <v>214</v>
      </c>
      <c r="C22" s="34">
        <f>'5-6 денсаулық'!N27</f>
        <v>1.4</v>
      </c>
      <c r="D22" s="25" t="str">
        <f>'5-6 денсаулық'!O27</f>
        <v>I</v>
      </c>
      <c r="E22" s="21">
        <f>'5-6 коммуникация'!AP25</f>
        <v>0.97368421052631582</v>
      </c>
      <c r="F22" s="25" t="str">
        <f>'5-6 коммуникация'!AQ25</f>
        <v>I</v>
      </c>
      <c r="G22" s="21">
        <f>'5-6 таным'!T24</f>
        <v>1.25</v>
      </c>
      <c r="H22" s="25" t="str">
        <f>'5-6 таным'!U24</f>
        <v>I</v>
      </c>
      <c r="I22" s="21">
        <f>'5-6 шығармашылық'!U25</f>
        <v>1.1176470588235294</v>
      </c>
      <c r="J22" s="29" t="str">
        <f>'5-6 шығармашылық'!V25</f>
        <v>I</v>
      </c>
      <c r="K22" s="31">
        <f>'5-6 әлеумет'!Z24</f>
        <v>1.4090909090909092</v>
      </c>
      <c r="L22" s="25" t="str">
        <f>'5-6 әлеумет'!AA24</f>
        <v>I</v>
      </c>
    </row>
    <row r="23" spans="1:12" ht="18" customHeight="1" x14ac:dyDescent="0.2">
      <c r="A23" s="33">
        <v>17</v>
      </c>
      <c r="B23" s="35" t="s">
        <v>215</v>
      </c>
      <c r="C23" s="34">
        <f>'5-6 денсаулық'!N28</f>
        <v>2</v>
      </c>
      <c r="D23" s="25" t="str">
        <f>'5-6 денсаулық'!O28</f>
        <v>II</v>
      </c>
      <c r="E23" s="21">
        <f>'5-6 коммуникация'!AP26</f>
        <v>1.8421052631578947</v>
      </c>
      <c r="F23" s="25" t="str">
        <f>'5-6 коммуникация'!AQ26</f>
        <v>II</v>
      </c>
      <c r="G23" s="21">
        <f>'5-6 таным'!T25</f>
        <v>1.8125</v>
      </c>
      <c r="H23" s="25" t="str">
        <f>'5-6 таным'!U25</f>
        <v>II</v>
      </c>
      <c r="I23" s="21">
        <f>'5-6 шығармашылық'!U26</f>
        <v>1.8823529411764706</v>
      </c>
      <c r="J23" s="29" t="str">
        <f>'5-6 шығармашылық'!V26</f>
        <v>II</v>
      </c>
      <c r="K23" s="31">
        <f>'5-6 әлеумет'!Z25</f>
        <v>2</v>
      </c>
      <c r="L23" s="25" t="str">
        <f>'5-6 әлеумет'!AA25</f>
        <v>II</v>
      </c>
    </row>
    <row r="24" spans="1:12" ht="18" customHeight="1" x14ac:dyDescent="0.2">
      <c r="A24" s="33">
        <v>18</v>
      </c>
      <c r="B24" s="35" t="s">
        <v>216</v>
      </c>
      <c r="C24" s="34">
        <f>'5-6 денсаулық'!N29</f>
        <v>1.4</v>
      </c>
      <c r="D24" s="25" t="str">
        <f>'5-6 денсаулық'!O29</f>
        <v>I</v>
      </c>
      <c r="E24" s="21">
        <f>'5-6 коммуникация'!AP27</f>
        <v>1.8421052631578947</v>
      </c>
      <c r="F24" s="25" t="str">
        <f>'5-6 коммуникация'!AQ27</f>
        <v>II</v>
      </c>
      <c r="G24" s="21">
        <f>'5-6 таным'!T26</f>
        <v>1.25</v>
      </c>
      <c r="H24" s="25" t="str">
        <f>'5-6 таным'!U26</f>
        <v>I</v>
      </c>
      <c r="I24" s="21">
        <f>'5-6 шығармашылық'!U27</f>
        <v>1.411764705882353</v>
      </c>
      <c r="J24" s="29" t="str">
        <f>'5-6 шығармашылық'!V27</f>
        <v>I</v>
      </c>
      <c r="K24" s="31">
        <f>'5-6 әлеумет'!Z26</f>
        <v>1.4090909090909092</v>
      </c>
      <c r="L24" s="25" t="str">
        <f>'5-6 әлеумет'!AA26</f>
        <v>I</v>
      </c>
    </row>
    <row r="25" spans="1:12" ht="16.5" customHeight="1" x14ac:dyDescent="0.2">
      <c r="A25" s="33">
        <v>19</v>
      </c>
      <c r="B25" s="35"/>
      <c r="C25" s="34">
        <f>'5-6 денсаулық'!N30</f>
        <v>1.7</v>
      </c>
      <c r="D25" s="25" t="str">
        <f>'5-6 денсаулық'!O30</f>
        <v>II</v>
      </c>
      <c r="E25" s="21">
        <f>'5-6 коммуникация'!AP28</f>
        <v>1.0263157894736843</v>
      </c>
      <c r="F25" s="25" t="str">
        <f>'5-6 коммуникация'!AQ28</f>
        <v>I</v>
      </c>
      <c r="G25" s="21">
        <f>'5-6 таным'!T27</f>
        <v>1.6875</v>
      </c>
      <c r="H25" s="25" t="str">
        <f>'5-6 таным'!U27</f>
        <v>II</v>
      </c>
      <c r="I25" s="21">
        <f>'5-6 шығармашылық'!U28</f>
        <v>1.6470588235294117</v>
      </c>
      <c r="J25" s="29" t="str">
        <f>'5-6 шығармашылық'!V28</f>
        <v>II</v>
      </c>
      <c r="K25" s="31">
        <f>'5-6 әлеумет'!Z27</f>
        <v>1.6363636363636365</v>
      </c>
      <c r="L25" s="25" t="str">
        <f>'5-6 әлеумет'!AA27</f>
        <v>II</v>
      </c>
    </row>
    <row r="26" spans="1:12" ht="16.5" customHeight="1" x14ac:dyDescent="0.2">
      <c r="A26" s="33">
        <v>20</v>
      </c>
      <c r="B26" s="35"/>
      <c r="C26" s="34">
        <f>'5-6 денсаулық'!N31</f>
        <v>2.4</v>
      </c>
      <c r="D26" s="25" t="str">
        <f>'5-6 денсаулық'!O31</f>
        <v>II</v>
      </c>
      <c r="E26" s="21">
        <f>'5-6 коммуникация'!AP29</f>
        <v>1.6842105263157894</v>
      </c>
      <c r="F26" s="25" t="str">
        <f>'5-6 коммуникация'!AQ29</f>
        <v>II</v>
      </c>
      <c r="G26" s="21">
        <f>'5-6 таным'!T28</f>
        <v>1.9375</v>
      </c>
      <c r="H26" s="25" t="str">
        <f>'5-6 таным'!U28</f>
        <v>II</v>
      </c>
      <c r="I26" s="21">
        <f>'5-6 шығармашылық'!U29</f>
        <v>1.9411764705882353</v>
      </c>
      <c r="J26" s="29" t="str">
        <f>'5-6 шығармашылық'!V29</f>
        <v>II</v>
      </c>
      <c r="K26" s="31">
        <f>'5-6 әлеумет'!Z28</f>
        <v>2</v>
      </c>
      <c r="L26" s="25" t="str">
        <f>'5-6 әлеумет'!AA28</f>
        <v>II</v>
      </c>
    </row>
    <row r="27" spans="1:12" ht="16.5" customHeight="1" x14ac:dyDescent="0.2">
      <c r="A27" s="33">
        <v>21</v>
      </c>
      <c r="B27" s="35"/>
      <c r="C27" s="34">
        <f>'5-6 денсаулық'!N32</f>
        <v>1.3</v>
      </c>
      <c r="D27" s="25" t="str">
        <f>'5-6 денсаулық'!O32</f>
        <v>I</v>
      </c>
      <c r="E27" s="21">
        <f>'5-6 коммуникация'!AP30</f>
        <v>1</v>
      </c>
      <c r="F27" s="25" t="str">
        <f>'5-6 коммуникация'!AQ30</f>
        <v>I</v>
      </c>
      <c r="G27" s="21">
        <f>'5-6 таным'!T29</f>
        <v>1.25</v>
      </c>
      <c r="H27" s="25" t="str">
        <f>'5-6 таным'!U29</f>
        <v>I</v>
      </c>
      <c r="I27" s="21">
        <f>'5-6 шығармашылық'!U30</f>
        <v>1.1176470588235294</v>
      </c>
      <c r="J27" s="29" t="str">
        <f>'5-6 шығармашылық'!V30</f>
        <v>I</v>
      </c>
      <c r="K27" s="31">
        <f>'5-6 әлеумет'!Z29</f>
        <v>1.4090909090909092</v>
      </c>
      <c r="L27" s="25" t="str">
        <f>'5-6 әлеумет'!AA29</f>
        <v>I</v>
      </c>
    </row>
    <row r="28" spans="1:12" ht="16.5" customHeight="1" x14ac:dyDescent="0.2">
      <c r="A28" s="33">
        <v>22</v>
      </c>
      <c r="B28" s="35"/>
      <c r="C28" s="34">
        <f>'5-6 денсаулық'!N33</f>
        <v>1.2</v>
      </c>
      <c r="D28" s="25" t="str">
        <f>'5-6 денсаулық'!O33</f>
        <v>I</v>
      </c>
      <c r="E28" s="21">
        <f>'5-6 коммуникация'!AP31</f>
        <v>1.6052631578947369</v>
      </c>
      <c r="F28" s="25" t="str">
        <f>'5-6 коммуникация'!AQ31</f>
        <v>II</v>
      </c>
      <c r="G28" s="21">
        <f>'5-6 таным'!T30</f>
        <v>1.4375</v>
      </c>
      <c r="H28" s="25" t="str">
        <f>'5-6 таным'!U30</f>
        <v>I</v>
      </c>
      <c r="I28" s="21">
        <f>'5-6 шығармашылық'!U31</f>
        <v>1.5294117647058822</v>
      </c>
      <c r="J28" s="29" t="str">
        <f>'5-6 шығармашылық'!V31</f>
        <v>I</v>
      </c>
      <c r="K28" s="31">
        <f>'5-6 әлеумет'!Z30</f>
        <v>2</v>
      </c>
      <c r="L28" s="25" t="str">
        <f>'5-6 әлеумет'!AA30</f>
        <v>II</v>
      </c>
    </row>
    <row r="29" spans="1:12" ht="16.5" customHeight="1" x14ac:dyDescent="0.2">
      <c r="A29" s="33">
        <v>23</v>
      </c>
      <c r="B29" s="35"/>
      <c r="C29" s="34">
        <f>'5-6 денсаулық'!N34</f>
        <v>2.4</v>
      </c>
      <c r="D29" s="25" t="str">
        <f>'5-6 денсаулық'!O34</f>
        <v>II</v>
      </c>
      <c r="E29" s="21">
        <f>'5-6 коммуникация'!AP32</f>
        <v>1.5526315789473684</v>
      </c>
      <c r="F29" s="25" t="str">
        <f>'5-6 коммуникация'!AQ32</f>
        <v>II</v>
      </c>
      <c r="G29" s="21">
        <f>'5-6 таным'!T31</f>
        <v>1.375</v>
      </c>
      <c r="H29" s="25" t="str">
        <f>'5-6 таным'!U31</f>
        <v>I</v>
      </c>
      <c r="I29" s="21">
        <f>'5-6 шығармашылық'!U32</f>
        <v>1.6470588235294117</v>
      </c>
      <c r="J29" s="29" t="str">
        <f>'5-6 шығармашылық'!V32</f>
        <v>II</v>
      </c>
      <c r="K29" s="31">
        <f>'5-6 әлеумет'!Z31</f>
        <v>1.4545454545454546</v>
      </c>
      <c r="L29" s="25" t="str">
        <f>'5-6 әлеумет'!AA31</f>
        <v>I</v>
      </c>
    </row>
    <row r="30" spans="1:12" ht="16.5" customHeight="1" x14ac:dyDescent="0.2">
      <c r="A30" s="33">
        <v>24</v>
      </c>
      <c r="B30" s="35"/>
      <c r="C30" s="34">
        <f>'5-6 денсаулық'!N35</f>
        <v>2.5</v>
      </c>
      <c r="D30" s="25" t="str">
        <f>'5-6 денсаулық'!O35</f>
        <v>II</v>
      </c>
      <c r="E30" s="21">
        <f>'5-6 коммуникация'!AP33</f>
        <v>1.6052631578947369</v>
      </c>
      <c r="F30" s="25" t="str">
        <f>'5-6 коммуникация'!AQ33</f>
        <v>II</v>
      </c>
      <c r="G30" s="21">
        <f>'5-6 таным'!T32</f>
        <v>1.6875</v>
      </c>
      <c r="H30" s="25" t="str">
        <f>'5-6 таным'!U32</f>
        <v>II</v>
      </c>
      <c r="I30" s="21">
        <f>'5-6 шығармашылық'!U33</f>
        <v>1.6470588235294117</v>
      </c>
      <c r="J30" s="29" t="str">
        <f>'5-6 шығармашылық'!V33</f>
        <v>II</v>
      </c>
      <c r="K30" s="31">
        <f>'5-6 әлеумет'!Z32</f>
        <v>1.4545454545454546</v>
      </c>
      <c r="L30" s="25" t="str">
        <f>'5-6 әлеумет'!AA32</f>
        <v>I</v>
      </c>
    </row>
  </sheetData>
  <mergeCells count="6">
    <mergeCell ref="A5:L5"/>
    <mergeCell ref="C6:D6"/>
    <mergeCell ref="E6:F6"/>
    <mergeCell ref="G6:H6"/>
    <mergeCell ref="I6:J6"/>
    <mergeCell ref="K6:L6"/>
  </mergeCells>
  <pageMargins left="0.2" right="0.2" top="0.24" bottom="0.23" header="0.2" footer="0.2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zoomScale="85" zoomScaleNormal="85" workbookViewId="0">
      <selection activeCell="A4" sqref="A4"/>
    </sheetView>
  </sheetViews>
  <sheetFormatPr defaultRowHeight="15" x14ac:dyDescent="0.2"/>
  <cols>
    <col min="2" max="2" width="39.68359375" customWidth="1"/>
  </cols>
  <sheetData>
    <row r="1" spans="1:15" x14ac:dyDescent="0.2">
      <c r="A1" s="46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">
      <c r="A2" s="1"/>
    </row>
    <row r="3" spans="1:15" x14ac:dyDescent="0.2">
      <c r="A3" s="48" t="s">
        <v>194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.75" thickBot="1" x14ac:dyDescent="0.25">
      <c r="A4" s="2"/>
    </row>
    <row r="5" spans="1:15" x14ac:dyDescent="0.2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x14ac:dyDescent="0.2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</row>
    <row r="7" spans="1:15" x14ac:dyDescent="0.2">
      <c r="A7" s="55" t="s">
        <v>1</v>
      </c>
      <c r="B7" s="58" t="s">
        <v>2</v>
      </c>
      <c r="C7" s="60" t="s">
        <v>3</v>
      </c>
      <c r="D7" s="61"/>
      <c r="E7" s="61"/>
      <c r="F7" s="61"/>
      <c r="G7" s="61"/>
      <c r="H7" s="61"/>
      <c r="I7" s="61"/>
      <c r="J7" s="61"/>
      <c r="K7" s="61"/>
      <c r="L7" s="62"/>
      <c r="M7" s="68" t="s">
        <v>4</v>
      </c>
      <c r="N7" s="68" t="s">
        <v>5</v>
      </c>
      <c r="O7" s="68" t="s">
        <v>6</v>
      </c>
    </row>
    <row r="8" spans="1:15" x14ac:dyDescent="0.2">
      <c r="A8" s="56"/>
      <c r="B8" s="59"/>
      <c r="C8" s="63"/>
      <c r="D8" s="53"/>
      <c r="E8" s="53"/>
      <c r="F8" s="53"/>
      <c r="G8" s="53"/>
      <c r="H8" s="53"/>
      <c r="I8" s="53"/>
      <c r="J8" s="53"/>
      <c r="K8" s="53"/>
      <c r="L8" s="64"/>
      <c r="M8" s="68"/>
      <c r="N8" s="68"/>
      <c r="O8" s="68"/>
    </row>
    <row r="9" spans="1:15" x14ac:dyDescent="0.2">
      <c r="A9" s="56"/>
      <c r="B9" s="59"/>
      <c r="C9" s="63"/>
      <c r="D9" s="53"/>
      <c r="E9" s="53"/>
      <c r="F9" s="53"/>
      <c r="G9" s="53"/>
      <c r="H9" s="53"/>
      <c r="I9" s="53"/>
      <c r="J9" s="53"/>
      <c r="K9" s="53"/>
      <c r="L9" s="64"/>
      <c r="M9" s="68"/>
      <c r="N9" s="68"/>
      <c r="O9" s="68"/>
    </row>
    <row r="10" spans="1:15" x14ac:dyDescent="0.2">
      <c r="A10" s="56"/>
      <c r="B10" s="59"/>
      <c r="C10" s="65"/>
      <c r="D10" s="66"/>
      <c r="E10" s="66"/>
      <c r="F10" s="66"/>
      <c r="G10" s="66"/>
      <c r="H10" s="66"/>
      <c r="I10" s="66"/>
      <c r="J10" s="66"/>
      <c r="K10" s="66"/>
      <c r="L10" s="67"/>
      <c r="M10" s="68"/>
      <c r="N10" s="68"/>
      <c r="O10" s="68"/>
    </row>
    <row r="11" spans="1:15" ht="80.25" customHeight="1" x14ac:dyDescent="0.2">
      <c r="A11" s="57"/>
      <c r="B11" s="59"/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  <c r="I11" s="6" t="s">
        <v>13</v>
      </c>
      <c r="J11" s="6" t="s">
        <v>14</v>
      </c>
      <c r="K11" s="6" t="s">
        <v>15</v>
      </c>
      <c r="L11" s="6" t="s">
        <v>16</v>
      </c>
      <c r="M11" s="68"/>
      <c r="N11" s="68"/>
      <c r="O11" s="68"/>
    </row>
    <row r="12" spans="1:15" ht="17.25" customHeight="1" x14ac:dyDescent="0.2">
      <c r="A12" s="3">
        <v>1</v>
      </c>
      <c r="B12" s="35" t="s">
        <v>140</v>
      </c>
      <c r="C12" s="4">
        <v>2</v>
      </c>
      <c r="D12" s="4">
        <v>1</v>
      </c>
      <c r="E12" s="4">
        <v>1</v>
      </c>
      <c r="F12" s="4">
        <v>1</v>
      </c>
      <c r="G12" s="4">
        <v>1</v>
      </c>
      <c r="H12" s="4">
        <v>2</v>
      </c>
      <c r="I12" s="4">
        <v>2</v>
      </c>
      <c r="J12" s="4">
        <v>2</v>
      </c>
      <c r="K12" s="4">
        <v>2</v>
      </c>
      <c r="L12" s="4">
        <v>1</v>
      </c>
      <c r="M12" s="4">
        <f>L12+K12+J12+I12+H12+G12+F12+E12+D12+C12</f>
        <v>15</v>
      </c>
      <c r="N12" s="4">
        <f>M12/10</f>
        <v>1.5</v>
      </c>
      <c r="O12" s="32" t="s">
        <v>129</v>
      </c>
    </row>
    <row r="13" spans="1:15" ht="17.25" customHeight="1" x14ac:dyDescent="0.2">
      <c r="A13" s="3">
        <v>2</v>
      </c>
      <c r="B13" s="35" t="s">
        <v>141</v>
      </c>
      <c r="C13" s="4">
        <v>2</v>
      </c>
      <c r="D13" s="4">
        <v>1</v>
      </c>
      <c r="E13" s="4">
        <v>1</v>
      </c>
      <c r="F13" s="4">
        <v>1</v>
      </c>
      <c r="G13" s="4">
        <v>1</v>
      </c>
      <c r="H13" s="4">
        <v>2</v>
      </c>
      <c r="I13" s="4">
        <v>2</v>
      </c>
      <c r="J13" s="4">
        <v>2</v>
      </c>
      <c r="K13" s="4">
        <v>2</v>
      </c>
      <c r="L13" s="4">
        <v>1</v>
      </c>
      <c r="M13" s="4">
        <f t="shared" ref="M13:M35" si="0">L13+K13+J13+I13+H13+G13+F13+E13+D13+C13</f>
        <v>15</v>
      </c>
      <c r="N13" s="4">
        <f t="shared" ref="N13:N35" si="1">M13/10</f>
        <v>1.5</v>
      </c>
      <c r="O13" s="32" t="s">
        <v>129</v>
      </c>
    </row>
    <row r="14" spans="1:15" ht="17.25" customHeight="1" x14ac:dyDescent="0.2">
      <c r="A14" s="3">
        <v>3</v>
      </c>
      <c r="B14" s="35" t="s">
        <v>142</v>
      </c>
      <c r="C14" s="4">
        <v>2</v>
      </c>
      <c r="D14" s="4">
        <v>1</v>
      </c>
      <c r="E14" s="4">
        <v>1</v>
      </c>
      <c r="F14" s="4">
        <v>1</v>
      </c>
      <c r="G14" s="4">
        <v>2</v>
      </c>
      <c r="H14" s="4">
        <v>1</v>
      </c>
      <c r="I14" s="4">
        <v>2</v>
      </c>
      <c r="J14" s="4">
        <v>2</v>
      </c>
      <c r="K14" s="4">
        <v>2</v>
      </c>
      <c r="L14" s="4">
        <v>1</v>
      </c>
      <c r="M14" s="4">
        <f t="shared" si="0"/>
        <v>15</v>
      </c>
      <c r="N14" s="4">
        <f t="shared" si="1"/>
        <v>1.5</v>
      </c>
      <c r="O14" s="32" t="s">
        <v>129</v>
      </c>
    </row>
    <row r="15" spans="1:15" ht="17.25" customHeight="1" x14ac:dyDescent="0.2">
      <c r="A15" s="3">
        <v>4</v>
      </c>
      <c r="B15" s="35" t="s">
        <v>143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2</v>
      </c>
      <c r="I15" s="4">
        <v>2</v>
      </c>
      <c r="J15" s="4">
        <v>3</v>
      </c>
      <c r="K15" s="4">
        <v>2</v>
      </c>
      <c r="L15" s="4">
        <v>1</v>
      </c>
      <c r="M15" s="4">
        <f t="shared" si="0"/>
        <v>15</v>
      </c>
      <c r="N15" s="4">
        <f t="shared" si="1"/>
        <v>1.5</v>
      </c>
      <c r="O15" s="32" t="s">
        <v>129</v>
      </c>
    </row>
    <row r="16" spans="1:15" ht="17.25" customHeight="1" x14ac:dyDescent="0.2">
      <c r="A16" s="3">
        <v>5</v>
      </c>
      <c r="B16" s="35" t="s">
        <v>144</v>
      </c>
      <c r="C16" s="4">
        <v>2</v>
      </c>
      <c r="D16" s="4">
        <v>1</v>
      </c>
      <c r="E16" s="4">
        <v>1</v>
      </c>
      <c r="F16" s="4">
        <v>1</v>
      </c>
      <c r="G16" s="4">
        <v>1</v>
      </c>
      <c r="H16" s="4">
        <v>2</v>
      </c>
      <c r="I16" s="4">
        <v>2</v>
      </c>
      <c r="J16" s="4">
        <v>1</v>
      </c>
      <c r="K16" s="4">
        <v>1</v>
      </c>
      <c r="L16" s="4">
        <v>1</v>
      </c>
      <c r="M16" s="4">
        <f t="shared" si="0"/>
        <v>13</v>
      </c>
      <c r="N16" s="4">
        <f t="shared" si="1"/>
        <v>1.3</v>
      </c>
      <c r="O16" s="32" t="s">
        <v>129</v>
      </c>
    </row>
    <row r="17" spans="1:15" ht="17.25" customHeight="1" x14ac:dyDescent="0.2">
      <c r="A17" s="3">
        <v>6</v>
      </c>
      <c r="B17" s="35" t="s">
        <v>145</v>
      </c>
      <c r="C17" s="4">
        <v>1</v>
      </c>
      <c r="D17" s="4">
        <v>1</v>
      </c>
      <c r="E17" s="4">
        <v>1</v>
      </c>
      <c r="F17" s="4">
        <v>2</v>
      </c>
      <c r="G17" s="4">
        <v>2</v>
      </c>
      <c r="H17" s="4">
        <v>3</v>
      </c>
      <c r="I17" s="4">
        <v>2</v>
      </c>
      <c r="J17" s="4">
        <v>2</v>
      </c>
      <c r="K17" s="4">
        <v>2</v>
      </c>
      <c r="L17" s="4">
        <v>2</v>
      </c>
      <c r="M17" s="4">
        <f t="shared" si="0"/>
        <v>18</v>
      </c>
      <c r="N17" s="4">
        <f t="shared" si="1"/>
        <v>1.8</v>
      </c>
      <c r="O17" s="32" t="s">
        <v>130</v>
      </c>
    </row>
    <row r="18" spans="1:15" ht="17.25" customHeight="1" x14ac:dyDescent="0.2">
      <c r="A18" s="3">
        <v>7</v>
      </c>
      <c r="B18" s="35" t="s">
        <v>146</v>
      </c>
      <c r="C18" s="4">
        <v>2</v>
      </c>
      <c r="D18" s="4">
        <v>2</v>
      </c>
      <c r="E18" s="4">
        <v>1</v>
      </c>
      <c r="F18" s="4">
        <v>2</v>
      </c>
      <c r="G18" s="4">
        <v>2</v>
      </c>
      <c r="H18" s="4">
        <v>3</v>
      </c>
      <c r="I18" s="4">
        <v>2</v>
      </c>
      <c r="J18" s="4">
        <v>2</v>
      </c>
      <c r="K18" s="4">
        <v>2</v>
      </c>
      <c r="L18" s="4">
        <v>2</v>
      </c>
      <c r="M18" s="4">
        <f t="shared" si="0"/>
        <v>20</v>
      </c>
      <c r="N18" s="4">
        <f t="shared" si="1"/>
        <v>2</v>
      </c>
      <c r="O18" s="32" t="s">
        <v>130</v>
      </c>
    </row>
    <row r="19" spans="1:15" ht="17.25" customHeight="1" x14ac:dyDescent="0.2">
      <c r="A19" s="3">
        <v>8</v>
      </c>
      <c r="B19" s="35" t="s">
        <v>147</v>
      </c>
      <c r="C19" s="4">
        <v>3</v>
      </c>
      <c r="D19" s="4">
        <v>1</v>
      </c>
      <c r="E19" s="4">
        <v>1</v>
      </c>
      <c r="F19" s="4">
        <v>3</v>
      </c>
      <c r="G19" s="4">
        <v>3</v>
      </c>
      <c r="H19" s="4">
        <v>3</v>
      </c>
      <c r="I19" s="4">
        <v>3</v>
      </c>
      <c r="J19" s="4">
        <v>2</v>
      </c>
      <c r="K19" s="4">
        <v>2</v>
      </c>
      <c r="L19" s="4">
        <v>2</v>
      </c>
      <c r="M19" s="4">
        <f t="shared" si="0"/>
        <v>23</v>
      </c>
      <c r="N19" s="4">
        <f t="shared" si="1"/>
        <v>2.2999999999999998</v>
      </c>
      <c r="O19" s="32" t="s">
        <v>130</v>
      </c>
    </row>
    <row r="20" spans="1:15" ht="17.25" customHeight="1" x14ac:dyDescent="0.2">
      <c r="A20" s="3">
        <v>9</v>
      </c>
      <c r="B20" s="35" t="s">
        <v>148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3</v>
      </c>
      <c r="I20" s="4">
        <v>2</v>
      </c>
      <c r="J20" s="4">
        <v>2</v>
      </c>
      <c r="K20" s="4">
        <v>2</v>
      </c>
      <c r="L20" s="4">
        <v>2</v>
      </c>
      <c r="M20" s="4">
        <f t="shared" si="0"/>
        <v>21</v>
      </c>
      <c r="N20" s="4">
        <f t="shared" si="1"/>
        <v>2.1</v>
      </c>
      <c r="O20" s="32" t="s">
        <v>130</v>
      </c>
    </row>
    <row r="21" spans="1:15" ht="17.25" customHeight="1" x14ac:dyDescent="0.2">
      <c r="A21" s="3">
        <v>10</v>
      </c>
      <c r="B21" s="35" t="s">
        <v>149</v>
      </c>
      <c r="C21" s="4">
        <v>2</v>
      </c>
      <c r="D21" s="4">
        <v>1</v>
      </c>
      <c r="E21" s="4">
        <v>2</v>
      </c>
      <c r="F21" s="4">
        <v>2</v>
      </c>
      <c r="G21" s="4">
        <v>3</v>
      </c>
      <c r="H21" s="4">
        <v>3</v>
      </c>
      <c r="I21" s="4">
        <v>3</v>
      </c>
      <c r="J21" s="4">
        <v>3</v>
      </c>
      <c r="K21" s="4">
        <v>2</v>
      </c>
      <c r="L21" s="4">
        <v>1</v>
      </c>
      <c r="M21" s="4">
        <f t="shared" si="0"/>
        <v>22</v>
      </c>
      <c r="N21" s="4">
        <f t="shared" si="1"/>
        <v>2.2000000000000002</v>
      </c>
      <c r="O21" s="32" t="s">
        <v>130</v>
      </c>
    </row>
    <row r="22" spans="1:15" ht="17.25" customHeight="1" x14ac:dyDescent="0.2">
      <c r="A22" s="3">
        <v>11</v>
      </c>
      <c r="B22" s="35" t="s">
        <v>150</v>
      </c>
      <c r="C22" s="4">
        <v>2</v>
      </c>
      <c r="D22" s="4">
        <v>2</v>
      </c>
      <c r="E22" s="4">
        <v>2</v>
      </c>
      <c r="F22" s="4">
        <v>3</v>
      </c>
      <c r="G22" s="4">
        <v>3</v>
      </c>
      <c r="H22" s="4">
        <v>3</v>
      </c>
      <c r="I22" s="4">
        <v>3</v>
      </c>
      <c r="J22" s="4">
        <v>3</v>
      </c>
      <c r="K22" s="4">
        <v>2</v>
      </c>
      <c r="L22" s="4">
        <v>1</v>
      </c>
      <c r="M22" s="4">
        <f t="shared" si="0"/>
        <v>24</v>
      </c>
      <c r="N22" s="4">
        <f t="shared" si="1"/>
        <v>2.4</v>
      </c>
      <c r="O22" s="32" t="s">
        <v>130</v>
      </c>
    </row>
    <row r="23" spans="1:15" ht="17.25" customHeight="1" x14ac:dyDescent="0.2">
      <c r="A23" s="3">
        <v>12</v>
      </c>
      <c r="B23" s="35" t="s">
        <v>151</v>
      </c>
      <c r="C23" s="4">
        <v>2</v>
      </c>
      <c r="D23" s="4">
        <v>1</v>
      </c>
      <c r="E23" s="4">
        <v>2</v>
      </c>
      <c r="F23" s="4">
        <v>2</v>
      </c>
      <c r="G23" s="4">
        <v>3</v>
      </c>
      <c r="H23" s="4">
        <v>3</v>
      </c>
      <c r="I23" s="4">
        <v>3</v>
      </c>
      <c r="J23" s="4">
        <v>3</v>
      </c>
      <c r="K23" s="4">
        <v>2</v>
      </c>
      <c r="L23" s="4">
        <v>1</v>
      </c>
      <c r="M23" s="4">
        <f t="shared" si="0"/>
        <v>22</v>
      </c>
      <c r="N23" s="4">
        <f t="shared" si="1"/>
        <v>2.2000000000000002</v>
      </c>
      <c r="O23" s="32" t="s">
        <v>130</v>
      </c>
    </row>
    <row r="24" spans="1:15" ht="17.25" customHeight="1" x14ac:dyDescent="0.2">
      <c r="A24" s="3">
        <v>13</v>
      </c>
      <c r="B24" s="35" t="s">
        <v>152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2</v>
      </c>
      <c r="I24" s="4">
        <v>2</v>
      </c>
      <c r="J24" s="4">
        <v>1</v>
      </c>
      <c r="K24" s="4">
        <v>1</v>
      </c>
      <c r="L24" s="4">
        <v>1</v>
      </c>
      <c r="M24" s="4">
        <f t="shared" si="0"/>
        <v>15</v>
      </c>
      <c r="N24" s="4">
        <f t="shared" si="1"/>
        <v>1.5</v>
      </c>
      <c r="O24" s="32" t="s">
        <v>129</v>
      </c>
    </row>
    <row r="25" spans="1:15" ht="17.25" customHeight="1" x14ac:dyDescent="0.2">
      <c r="A25" s="3">
        <v>14</v>
      </c>
      <c r="B25" s="35" t="s">
        <v>153</v>
      </c>
      <c r="C25" s="4">
        <v>2</v>
      </c>
      <c r="D25" s="4">
        <v>1</v>
      </c>
      <c r="E25" s="4">
        <v>2</v>
      </c>
      <c r="F25" s="4">
        <v>2</v>
      </c>
      <c r="G25" s="4">
        <v>1</v>
      </c>
      <c r="H25" s="4">
        <v>2</v>
      </c>
      <c r="I25" s="4">
        <v>2</v>
      </c>
      <c r="J25" s="4">
        <v>1</v>
      </c>
      <c r="K25" s="4">
        <v>2</v>
      </c>
      <c r="L25" s="4">
        <v>2</v>
      </c>
      <c r="M25" s="4">
        <f t="shared" si="0"/>
        <v>17</v>
      </c>
      <c r="N25" s="4">
        <f t="shared" si="1"/>
        <v>1.7</v>
      </c>
      <c r="O25" s="32" t="s">
        <v>130</v>
      </c>
    </row>
    <row r="26" spans="1:15" ht="17.25" customHeight="1" x14ac:dyDescent="0.2">
      <c r="A26" s="3">
        <v>15</v>
      </c>
      <c r="B26" s="35" t="s">
        <v>154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2</v>
      </c>
      <c r="I26" s="4">
        <v>3</v>
      </c>
      <c r="J26" s="4">
        <v>3</v>
      </c>
      <c r="K26" s="4">
        <v>2</v>
      </c>
      <c r="L26" s="4">
        <v>1</v>
      </c>
      <c r="M26" s="4">
        <f t="shared" si="0"/>
        <v>23</v>
      </c>
      <c r="N26" s="4">
        <f t="shared" si="1"/>
        <v>2.2999999999999998</v>
      </c>
      <c r="O26" s="32" t="s">
        <v>130</v>
      </c>
    </row>
    <row r="27" spans="1:15" ht="17.25" customHeight="1" x14ac:dyDescent="0.2">
      <c r="A27" s="3">
        <v>16</v>
      </c>
      <c r="B27" s="35" t="s">
        <v>155</v>
      </c>
      <c r="C27" s="4">
        <v>1</v>
      </c>
      <c r="D27" s="4">
        <v>1</v>
      </c>
      <c r="E27" s="4">
        <v>2</v>
      </c>
      <c r="F27" s="4">
        <v>1</v>
      </c>
      <c r="G27" s="4">
        <v>2</v>
      </c>
      <c r="H27" s="4">
        <v>2</v>
      </c>
      <c r="I27" s="4">
        <v>1</v>
      </c>
      <c r="J27" s="4">
        <v>1</v>
      </c>
      <c r="K27" s="4">
        <v>2</v>
      </c>
      <c r="L27" s="4">
        <v>1</v>
      </c>
      <c r="M27" s="4">
        <f t="shared" si="0"/>
        <v>14</v>
      </c>
      <c r="N27" s="4">
        <f t="shared" si="1"/>
        <v>1.4</v>
      </c>
      <c r="O27" s="32" t="s">
        <v>129</v>
      </c>
    </row>
    <row r="28" spans="1:15" ht="17.25" customHeight="1" x14ac:dyDescent="0.2">
      <c r="A28" s="3">
        <v>17</v>
      </c>
      <c r="B28" s="35" t="s">
        <v>156</v>
      </c>
      <c r="C28" s="4">
        <v>2</v>
      </c>
      <c r="D28" s="4">
        <v>1</v>
      </c>
      <c r="E28" s="4">
        <v>2</v>
      </c>
      <c r="F28" s="4">
        <v>3</v>
      </c>
      <c r="G28" s="4">
        <v>3</v>
      </c>
      <c r="H28" s="4">
        <v>2</v>
      </c>
      <c r="I28" s="4">
        <v>2</v>
      </c>
      <c r="J28" s="4">
        <v>2</v>
      </c>
      <c r="K28" s="4">
        <v>2</v>
      </c>
      <c r="L28" s="4">
        <v>1</v>
      </c>
      <c r="M28" s="4">
        <f t="shared" si="0"/>
        <v>20</v>
      </c>
      <c r="N28" s="4">
        <f t="shared" si="1"/>
        <v>2</v>
      </c>
      <c r="O28" s="32" t="s">
        <v>130</v>
      </c>
    </row>
    <row r="29" spans="1:15" ht="17.25" customHeight="1" x14ac:dyDescent="0.2">
      <c r="A29" s="3">
        <v>18</v>
      </c>
      <c r="B29" s="35" t="s">
        <v>157</v>
      </c>
      <c r="C29" s="4">
        <v>2</v>
      </c>
      <c r="D29" s="4">
        <v>1</v>
      </c>
      <c r="E29" s="4">
        <v>1</v>
      </c>
      <c r="F29" s="4">
        <v>2</v>
      </c>
      <c r="G29" s="4">
        <v>2</v>
      </c>
      <c r="H29" s="4">
        <v>1</v>
      </c>
      <c r="I29" s="4">
        <v>1</v>
      </c>
      <c r="J29" s="4">
        <v>1</v>
      </c>
      <c r="K29" s="4">
        <v>2</v>
      </c>
      <c r="L29" s="4">
        <v>1</v>
      </c>
      <c r="M29" s="4">
        <f t="shared" si="0"/>
        <v>14</v>
      </c>
      <c r="N29" s="4">
        <f t="shared" si="1"/>
        <v>1.4</v>
      </c>
      <c r="O29" s="32" t="s">
        <v>129</v>
      </c>
    </row>
    <row r="30" spans="1:15" ht="17.25" customHeight="1" x14ac:dyDescent="0.2">
      <c r="A30" s="3">
        <v>19</v>
      </c>
      <c r="B30" s="35" t="s">
        <v>158</v>
      </c>
      <c r="C30" s="4">
        <v>2</v>
      </c>
      <c r="D30" s="4">
        <v>2</v>
      </c>
      <c r="E30" s="19">
        <v>1</v>
      </c>
      <c r="F30" s="4">
        <v>2</v>
      </c>
      <c r="G30" s="4">
        <v>2</v>
      </c>
      <c r="H30" s="4">
        <v>2</v>
      </c>
      <c r="I30" s="4">
        <v>2</v>
      </c>
      <c r="J30" s="4">
        <v>1</v>
      </c>
      <c r="K30" s="4">
        <v>2</v>
      </c>
      <c r="L30" s="4">
        <v>1</v>
      </c>
      <c r="M30" s="4">
        <f t="shared" si="0"/>
        <v>17</v>
      </c>
      <c r="N30" s="4">
        <f t="shared" si="1"/>
        <v>1.7</v>
      </c>
      <c r="O30" s="32" t="s">
        <v>130</v>
      </c>
    </row>
    <row r="31" spans="1:15" ht="17.25" customHeight="1" x14ac:dyDescent="0.2">
      <c r="A31" s="3">
        <v>20</v>
      </c>
      <c r="B31" s="35" t="s">
        <v>159</v>
      </c>
      <c r="C31" s="4">
        <v>2</v>
      </c>
      <c r="D31" s="4">
        <v>1</v>
      </c>
      <c r="E31" s="4">
        <v>2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4">
        <v>3</v>
      </c>
      <c r="L31" s="4">
        <v>1</v>
      </c>
      <c r="M31" s="4">
        <f t="shared" si="0"/>
        <v>24</v>
      </c>
      <c r="N31" s="4">
        <f t="shared" si="1"/>
        <v>2.4</v>
      </c>
      <c r="O31" s="32" t="s">
        <v>130</v>
      </c>
    </row>
    <row r="32" spans="1:15" ht="17.25" customHeight="1" x14ac:dyDescent="0.2">
      <c r="A32" s="3">
        <v>21</v>
      </c>
      <c r="B32" s="35" t="s">
        <v>160</v>
      </c>
      <c r="C32" s="4">
        <v>1</v>
      </c>
      <c r="D32" s="4">
        <v>1</v>
      </c>
      <c r="E32" s="4">
        <v>1</v>
      </c>
      <c r="F32" s="4">
        <v>2</v>
      </c>
      <c r="G32" s="4">
        <v>2</v>
      </c>
      <c r="H32" s="4">
        <v>2</v>
      </c>
      <c r="I32" s="4">
        <v>1</v>
      </c>
      <c r="J32" s="4">
        <v>1</v>
      </c>
      <c r="K32" s="4">
        <v>1</v>
      </c>
      <c r="L32" s="4">
        <v>1</v>
      </c>
      <c r="M32" s="4">
        <f t="shared" si="0"/>
        <v>13</v>
      </c>
      <c r="N32" s="4">
        <f t="shared" si="1"/>
        <v>1.3</v>
      </c>
      <c r="O32" s="32" t="s">
        <v>129</v>
      </c>
    </row>
    <row r="33" spans="1:15" ht="17.25" customHeight="1" x14ac:dyDescent="0.2">
      <c r="A33" s="3">
        <v>22</v>
      </c>
      <c r="B33" s="35" t="s">
        <v>161</v>
      </c>
      <c r="C33" s="4">
        <v>1</v>
      </c>
      <c r="D33" s="4">
        <v>1</v>
      </c>
      <c r="E33" s="4">
        <v>1</v>
      </c>
      <c r="F33" s="4">
        <v>2</v>
      </c>
      <c r="G33" s="4">
        <v>2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f t="shared" si="0"/>
        <v>12</v>
      </c>
      <c r="N33" s="4">
        <f t="shared" si="1"/>
        <v>1.2</v>
      </c>
      <c r="O33" s="32" t="s">
        <v>129</v>
      </c>
    </row>
    <row r="34" spans="1:15" ht="17.25" customHeight="1" x14ac:dyDescent="0.2">
      <c r="A34" s="3">
        <v>23</v>
      </c>
      <c r="B34" s="35" t="s">
        <v>162</v>
      </c>
      <c r="C34" s="4">
        <v>2</v>
      </c>
      <c r="D34" s="4">
        <v>1</v>
      </c>
      <c r="E34" s="4">
        <v>2</v>
      </c>
      <c r="F34" s="4">
        <v>3</v>
      </c>
      <c r="G34" s="4">
        <v>3</v>
      </c>
      <c r="H34" s="4">
        <v>3</v>
      </c>
      <c r="I34" s="4">
        <v>3</v>
      </c>
      <c r="J34" s="4">
        <v>3</v>
      </c>
      <c r="K34" s="4">
        <v>3</v>
      </c>
      <c r="L34" s="4">
        <v>1</v>
      </c>
      <c r="M34" s="4">
        <f t="shared" si="0"/>
        <v>24</v>
      </c>
      <c r="N34" s="4">
        <f t="shared" si="1"/>
        <v>2.4</v>
      </c>
      <c r="O34" s="32" t="s">
        <v>130</v>
      </c>
    </row>
    <row r="35" spans="1:15" ht="17.25" customHeight="1" x14ac:dyDescent="0.2">
      <c r="A35" s="3">
        <v>24</v>
      </c>
      <c r="B35" s="35" t="s">
        <v>163</v>
      </c>
      <c r="C35" s="4">
        <v>2</v>
      </c>
      <c r="D35" s="4">
        <v>1</v>
      </c>
      <c r="E35" s="4">
        <v>2</v>
      </c>
      <c r="F35" s="4">
        <v>3</v>
      </c>
      <c r="G35" s="4">
        <v>4</v>
      </c>
      <c r="H35" s="4">
        <v>3</v>
      </c>
      <c r="I35" s="4">
        <v>3</v>
      </c>
      <c r="J35" s="4">
        <v>3</v>
      </c>
      <c r="K35" s="4">
        <v>3</v>
      </c>
      <c r="L35" s="4">
        <v>1</v>
      </c>
      <c r="M35" s="4">
        <f t="shared" si="0"/>
        <v>25</v>
      </c>
      <c r="N35" s="4">
        <f t="shared" si="1"/>
        <v>2.5</v>
      </c>
      <c r="O35" s="32" t="s">
        <v>130</v>
      </c>
    </row>
    <row r="36" spans="1:15" ht="17.25" customHeight="1" x14ac:dyDescent="0.2">
      <c r="A36" s="39"/>
      <c r="B36" s="40" t="s">
        <v>187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</row>
    <row r="37" spans="1:15" ht="17.25" customHeight="1" x14ac:dyDescent="0.2">
      <c r="A37" s="39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</row>
  </sheetData>
  <mergeCells count="11">
    <mergeCell ref="A36:A37"/>
    <mergeCell ref="B36:O37"/>
    <mergeCell ref="A1:O1"/>
    <mergeCell ref="A3:O3"/>
    <mergeCell ref="A5:O6"/>
    <mergeCell ref="A7:A11"/>
    <mergeCell ref="B7:B11"/>
    <mergeCell ref="C7:L10"/>
    <mergeCell ref="M7:M11"/>
    <mergeCell ref="N7:N11"/>
    <mergeCell ref="O7:O1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35"/>
  <sheetViews>
    <sheetView zoomScale="70" zoomScaleNormal="70" workbookViewId="0">
      <selection activeCell="A5" sqref="A5:AQ6"/>
    </sheetView>
  </sheetViews>
  <sheetFormatPr defaultRowHeight="15" x14ac:dyDescent="0.2"/>
  <cols>
    <col min="2" max="2" width="25.9609375" customWidth="1"/>
    <col min="3" max="3" width="5.37890625" customWidth="1"/>
    <col min="4" max="4" width="6.45703125" customWidth="1"/>
    <col min="5" max="5" width="5.24609375" customWidth="1"/>
    <col min="6" max="6" width="5.6484375" customWidth="1"/>
    <col min="7" max="7" width="5.24609375" customWidth="1"/>
    <col min="8" max="9" width="4.9765625" customWidth="1"/>
    <col min="10" max="10" width="6.05078125" customWidth="1"/>
    <col min="11" max="11" width="6.3203125" customWidth="1"/>
    <col min="12" max="12" width="5.51171875" customWidth="1"/>
    <col min="13" max="13" width="6.72265625" customWidth="1"/>
    <col min="14" max="14" width="5.6484375" customWidth="1"/>
    <col min="15" max="17" width="5.24609375" customWidth="1"/>
    <col min="18" max="18" width="6.3203125" customWidth="1"/>
    <col min="19" max="19" width="6.05078125" customWidth="1"/>
    <col min="20" max="20" width="7.12890625" customWidth="1"/>
    <col min="21" max="21" width="5.6484375" customWidth="1"/>
    <col min="22" max="22" width="6.58984375" customWidth="1"/>
    <col min="23" max="23" width="6.3203125" customWidth="1"/>
    <col min="24" max="24" width="6.9921875" customWidth="1"/>
    <col min="25" max="25" width="6.1875" customWidth="1"/>
    <col min="26" max="29" width="5.51171875" customWidth="1"/>
    <col min="30" max="31" width="5.51171875" hidden="1" customWidth="1"/>
    <col min="32" max="32" width="6.05078125" hidden="1" customWidth="1"/>
    <col min="33" max="33" width="6.45703125" hidden="1" customWidth="1"/>
    <col min="34" max="34" width="5.24609375" hidden="1" customWidth="1"/>
    <col min="35" max="35" width="5.109375" hidden="1" customWidth="1"/>
    <col min="36" max="36" width="6.3203125" hidden="1" customWidth="1"/>
    <col min="37" max="37" width="5.51171875" hidden="1" customWidth="1"/>
    <col min="38" max="38" width="6.45703125" hidden="1" customWidth="1"/>
    <col min="39" max="39" width="4.9765625" hidden="1" customWidth="1"/>
    <col min="40" max="40" width="6.45703125" hidden="1" customWidth="1"/>
    <col min="41" max="41" width="9.28125" customWidth="1"/>
    <col min="42" max="42" width="13.046875" customWidth="1"/>
    <col min="43" max="43" width="18.6953125" customWidth="1"/>
  </cols>
  <sheetData>
    <row r="1" spans="1:43" x14ac:dyDescent="0.2">
      <c r="A1" s="2"/>
    </row>
    <row r="2" spans="1:43" x14ac:dyDescent="0.2">
      <c r="A2" s="48" t="s">
        <v>185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43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43" x14ac:dyDescent="0.2">
      <c r="A4" s="48" t="s">
        <v>195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43" ht="15" customHeight="1" x14ac:dyDescent="0.2">
      <c r="A5" s="60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78"/>
      <c r="O5" s="78"/>
      <c r="P5" s="78"/>
      <c r="Q5" s="78"/>
      <c r="R5" s="78"/>
      <c r="S5" s="78"/>
      <c r="T5" s="78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80"/>
    </row>
    <row r="6" spans="1:43" x14ac:dyDescent="0.2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83"/>
      <c r="O6" s="83"/>
      <c r="P6" s="83"/>
      <c r="Q6" s="83"/>
      <c r="R6" s="83"/>
      <c r="S6" s="83"/>
      <c r="T6" s="83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</row>
    <row r="7" spans="1:43" ht="15" customHeight="1" x14ac:dyDescent="0.2">
      <c r="A7" s="69" t="s">
        <v>1</v>
      </c>
      <c r="B7" s="69" t="s">
        <v>2</v>
      </c>
      <c r="C7" s="63" t="s">
        <v>18</v>
      </c>
      <c r="D7" s="53"/>
      <c r="E7" s="53"/>
      <c r="F7" s="53"/>
      <c r="G7" s="53"/>
      <c r="H7" s="53"/>
      <c r="I7" s="53"/>
      <c r="J7" s="64"/>
      <c r="K7" s="60" t="s">
        <v>19</v>
      </c>
      <c r="L7" s="61"/>
      <c r="M7" s="61"/>
      <c r="N7" s="61"/>
      <c r="O7" s="96"/>
      <c r="P7" s="97"/>
      <c r="Q7" s="61" t="s">
        <v>21</v>
      </c>
      <c r="R7" s="98"/>
      <c r="S7" s="98"/>
      <c r="T7" s="98"/>
      <c r="U7" s="60" t="s">
        <v>131</v>
      </c>
      <c r="V7" s="61"/>
      <c r="W7" s="61"/>
      <c r="X7" s="61"/>
      <c r="Y7" s="61"/>
      <c r="Z7" s="61"/>
      <c r="AA7" s="61"/>
      <c r="AB7" s="61"/>
      <c r="AC7" s="61"/>
      <c r="AD7" s="60" t="s">
        <v>22</v>
      </c>
      <c r="AE7" s="61"/>
      <c r="AF7" s="61"/>
      <c r="AG7" s="61"/>
      <c r="AH7" s="61"/>
      <c r="AI7" s="62"/>
      <c r="AJ7" s="60" t="s">
        <v>20</v>
      </c>
      <c r="AK7" s="61"/>
      <c r="AL7" s="61"/>
      <c r="AM7" s="61"/>
      <c r="AN7" s="62"/>
      <c r="AO7" s="86" t="s">
        <v>4</v>
      </c>
      <c r="AP7" s="86" t="s">
        <v>5</v>
      </c>
      <c r="AQ7" s="74" t="s">
        <v>6</v>
      </c>
    </row>
    <row r="8" spans="1:43" ht="15" customHeight="1" x14ac:dyDescent="0.2">
      <c r="A8" s="69"/>
      <c r="B8" s="56"/>
      <c r="C8" s="71"/>
      <c r="D8" s="72"/>
      <c r="E8" s="72"/>
      <c r="F8" s="72"/>
      <c r="G8" s="72"/>
      <c r="H8" s="72"/>
      <c r="I8" s="72"/>
      <c r="J8" s="73"/>
      <c r="K8" s="71"/>
      <c r="L8" s="72"/>
      <c r="M8" s="72"/>
      <c r="N8" s="72"/>
      <c r="O8" s="66"/>
      <c r="P8" s="67"/>
      <c r="Q8" s="72"/>
      <c r="R8" s="72"/>
      <c r="S8" s="72"/>
      <c r="T8" s="72"/>
      <c r="U8" s="91"/>
      <c r="V8" s="92"/>
      <c r="W8" s="92"/>
      <c r="X8" s="92"/>
      <c r="Y8" s="92"/>
      <c r="Z8" s="92"/>
      <c r="AA8" s="92"/>
      <c r="AB8" s="92"/>
      <c r="AC8" s="92"/>
      <c r="AD8" s="91"/>
      <c r="AE8" s="92"/>
      <c r="AF8" s="92"/>
      <c r="AG8" s="92"/>
      <c r="AH8" s="92"/>
      <c r="AI8" s="93"/>
      <c r="AJ8" s="91"/>
      <c r="AK8" s="92"/>
      <c r="AL8" s="92"/>
      <c r="AM8" s="92"/>
      <c r="AN8" s="93"/>
      <c r="AO8" s="87"/>
      <c r="AP8" s="89"/>
      <c r="AQ8" s="75"/>
    </row>
    <row r="9" spans="1:43" ht="67.5" customHeight="1" x14ac:dyDescent="0.2">
      <c r="A9" s="70"/>
      <c r="B9" s="57"/>
      <c r="C9" s="7" t="s">
        <v>23</v>
      </c>
      <c r="D9" s="8" t="s">
        <v>24</v>
      </c>
      <c r="E9" s="9" t="s">
        <v>25</v>
      </c>
      <c r="F9" s="9" t="s">
        <v>26</v>
      </c>
      <c r="G9" s="7" t="s">
        <v>27</v>
      </c>
      <c r="H9" s="7" t="s">
        <v>28</v>
      </c>
      <c r="I9" s="7" t="s">
        <v>29</v>
      </c>
      <c r="J9" s="7" t="s">
        <v>30</v>
      </c>
      <c r="K9" s="7" t="s">
        <v>31</v>
      </c>
      <c r="L9" s="9" t="s">
        <v>32</v>
      </c>
      <c r="M9" s="9" t="s">
        <v>33</v>
      </c>
      <c r="N9" s="7" t="s">
        <v>34</v>
      </c>
      <c r="O9" s="7" t="s">
        <v>35</v>
      </c>
      <c r="P9" s="9" t="s">
        <v>36</v>
      </c>
      <c r="Q9" s="7" t="s">
        <v>37</v>
      </c>
      <c r="R9" s="7" t="s">
        <v>38</v>
      </c>
      <c r="S9" s="7" t="s">
        <v>39</v>
      </c>
      <c r="T9" s="7" t="s">
        <v>40</v>
      </c>
      <c r="U9" s="7" t="s">
        <v>41</v>
      </c>
      <c r="V9" s="8" t="s">
        <v>42</v>
      </c>
      <c r="W9" s="9" t="s">
        <v>43</v>
      </c>
      <c r="X9" s="9" t="s">
        <v>44</v>
      </c>
      <c r="Y9" s="7" t="s">
        <v>45</v>
      </c>
      <c r="Z9" s="7" t="s">
        <v>46</v>
      </c>
      <c r="AA9" s="7" t="s">
        <v>47</v>
      </c>
      <c r="AB9" s="7" t="s">
        <v>50</v>
      </c>
      <c r="AC9" s="7" t="s">
        <v>48</v>
      </c>
      <c r="AD9" s="7" t="s">
        <v>49</v>
      </c>
      <c r="AE9" s="8" t="s">
        <v>51</v>
      </c>
      <c r="AF9" s="9" t="s">
        <v>52</v>
      </c>
      <c r="AG9" s="9" t="s">
        <v>53</v>
      </c>
      <c r="AH9" s="7" t="s">
        <v>54</v>
      </c>
      <c r="AI9" s="7" t="s">
        <v>55</v>
      </c>
      <c r="AJ9" s="7" t="s">
        <v>56</v>
      </c>
      <c r="AK9" s="8" t="s">
        <v>57</v>
      </c>
      <c r="AL9" s="9" t="s">
        <v>58</v>
      </c>
      <c r="AM9" s="9" t="s">
        <v>59</v>
      </c>
      <c r="AN9" s="7" t="s">
        <v>60</v>
      </c>
      <c r="AO9" s="88"/>
      <c r="AP9" s="90"/>
      <c r="AQ9" s="76"/>
    </row>
    <row r="10" spans="1:43" ht="15" customHeight="1" x14ac:dyDescent="0.2">
      <c r="A10" s="3">
        <v>1</v>
      </c>
      <c r="B10" s="35" t="s">
        <v>164</v>
      </c>
      <c r="C10" s="4">
        <v>2</v>
      </c>
      <c r="D10" s="4">
        <v>2</v>
      </c>
      <c r="E10" s="10">
        <v>3</v>
      </c>
      <c r="F10" s="10">
        <v>2</v>
      </c>
      <c r="G10" s="4">
        <v>3</v>
      </c>
      <c r="H10" s="4">
        <v>3</v>
      </c>
      <c r="I10" s="4">
        <v>2</v>
      </c>
      <c r="J10" s="4">
        <v>3</v>
      </c>
      <c r="K10" s="4">
        <v>2</v>
      </c>
      <c r="L10" s="10">
        <v>2</v>
      </c>
      <c r="M10" s="10">
        <v>2</v>
      </c>
      <c r="N10" s="4">
        <v>3</v>
      </c>
      <c r="O10" s="4">
        <v>2</v>
      </c>
      <c r="P10" s="4">
        <v>2</v>
      </c>
      <c r="Q10" s="4">
        <v>2</v>
      </c>
      <c r="R10" s="4">
        <v>3</v>
      </c>
      <c r="S10" s="4">
        <v>2</v>
      </c>
      <c r="T10" s="4">
        <v>2</v>
      </c>
      <c r="U10" s="10">
        <v>2</v>
      </c>
      <c r="V10" s="10">
        <v>2</v>
      </c>
      <c r="W10" s="20">
        <v>2</v>
      </c>
      <c r="X10" s="20">
        <v>2</v>
      </c>
      <c r="Y10" s="20">
        <v>2</v>
      </c>
      <c r="Z10" s="20">
        <v>2</v>
      </c>
      <c r="AA10" s="20">
        <v>2</v>
      </c>
      <c r="AB10" s="20">
        <v>2</v>
      </c>
      <c r="AC10" s="20">
        <v>2</v>
      </c>
      <c r="AD10" s="4"/>
      <c r="AE10" s="4"/>
      <c r="AF10" s="10"/>
      <c r="AG10" s="10"/>
      <c r="AH10" s="4"/>
      <c r="AI10" s="4"/>
      <c r="AJ10" s="20"/>
      <c r="AK10" s="10"/>
      <c r="AL10" s="10"/>
      <c r="AM10" s="20"/>
      <c r="AN10" s="20"/>
      <c r="AO10" s="4">
        <f>AN10+AM10+AL10+AK10+AJ10+AI10+AH10+AG10+AF10+AE10+AD10+AC10+AB10+AA10+Z10+Y10+X10+W10+V10+U10+T10+S10+R10+Q10+P10+O10+N10+M10+L10+K10+J10+I10+H10+G10+F10+E10+D10+C10</f>
        <v>60</v>
      </c>
      <c r="AP10" s="21">
        <f>AO10/38</f>
        <v>1.5789473684210527</v>
      </c>
      <c r="AQ10" s="32" t="s">
        <v>130</v>
      </c>
    </row>
    <row r="11" spans="1:43" ht="15" customHeight="1" x14ac:dyDescent="0.2">
      <c r="A11" s="3">
        <v>2</v>
      </c>
      <c r="B11" s="35" t="s">
        <v>165</v>
      </c>
      <c r="C11" s="4">
        <v>2</v>
      </c>
      <c r="D11" s="4">
        <v>2</v>
      </c>
      <c r="E11" s="4">
        <v>3</v>
      </c>
      <c r="F11" s="4">
        <v>3</v>
      </c>
      <c r="G11" s="4">
        <v>2</v>
      </c>
      <c r="H11" s="4">
        <v>3</v>
      </c>
      <c r="I11" s="4">
        <v>2</v>
      </c>
      <c r="J11" s="4">
        <v>2</v>
      </c>
      <c r="K11" s="4">
        <v>2</v>
      </c>
      <c r="L11" s="4">
        <v>2</v>
      </c>
      <c r="M11" s="10">
        <v>2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3</v>
      </c>
      <c r="T11" s="4">
        <v>2</v>
      </c>
      <c r="U11" s="20">
        <v>2</v>
      </c>
      <c r="V11" s="10">
        <v>2</v>
      </c>
      <c r="W11" s="20">
        <v>2</v>
      </c>
      <c r="X11" s="20">
        <v>2</v>
      </c>
      <c r="Y11" s="20">
        <v>2</v>
      </c>
      <c r="Z11" s="20">
        <v>2</v>
      </c>
      <c r="AA11" s="20">
        <v>2</v>
      </c>
      <c r="AB11" s="20">
        <v>3</v>
      </c>
      <c r="AC11" s="20">
        <v>2</v>
      </c>
      <c r="AD11" s="4"/>
      <c r="AE11" s="20"/>
      <c r="AF11" s="10"/>
      <c r="AG11" s="10"/>
      <c r="AH11" s="20"/>
      <c r="AI11" s="20"/>
      <c r="AJ11" s="20"/>
      <c r="AK11" s="10"/>
      <c r="AL11" s="10"/>
      <c r="AM11" s="20"/>
      <c r="AN11" s="20"/>
      <c r="AO11" s="4">
        <f t="shared" ref="AO11:AO33" si="0">AN11+AM11+AL11+AK11+AJ11+AI11+AH11+AG11+AF11+AE11+AD11+AC11+AB11+AA11+Z11+Y11+X11+W11+V11+U11+T11+S11+R11+Q11+P11+O11+N11+M11+L11+K11+J11+I11+H11+G11+F11+E11+D11+C11</f>
        <v>59</v>
      </c>
      <c r="AP11" s="21">
        <f t="shared" ref="AP11:AP33" si="1">AO11/38</f>
        <v>1.5526315789473684</v>
      </c>
      <c r="AQ11" s="4" t="s">
        <v>130</v>
      </c>
    </row>
    <row r="12" spans="1:43" ht="15" customHeight="1" x14ac:dyDescent="0.2">
      <c r="A12" s="3">
        <v>3</v>
      </c>
      <c r="B12" s="35" t="s">
        <v>166</v>
      </c>
      <c r="C12" s="4">
        <v>1</v>
      </c>
      <c r="D12" s="4">
        <v>2</v>
      </c>
      <c r="E12" s="4">
        <v>2</v>
      </c>
      <c r="F12" s="4">
        <v>2</v>
      </c>
      <c r="G12" s="4">
        <v>2</v>
      </c>
      <c r="H12" s="4">
        <v>2</v>
      </c>
      <c r="I12" s="4">
        <v>1</v>
      </c>
      <c r="J12" s="4">
        <v>1</v>
      </c>
      <c r="K12" s="4">
        <v>2</v>
      </c>
      <c r="L12" s="4">
        <v>1</v>
      </c>
      <c r="M12" s="10">
        <v>2</v>
      </c>
      <c r="N12" s="4">
        <v>1</v>
      </c>
      <c r="O12" s="4">
        <v>1</v>
      </c>
      <c r="P12" s="4">
        <v>2</v>
      </c>
      <c r="Q12" s="4">
        <v>2</v>
      </c>
      <c r="R12" s="4">
        <v>1</v>
      </c>
      <c r="S12" s="4">
        <v>2</v>
      </c>
      <c r="T12" s="4">
        <v>1</v>
      </c>
      <c r="U12" s="20">
        <v>1</v>
      </c>
      <c r="V12" s="10">
        <v>1</v>
      </c>
      <c r="W12" s="20">
        <v>1</v>
      </c>
      <c r="X12" s="20">
        <v>1</v>
      </c>
      <c r="Y12" s="20">
        <v>2</v>
      </c>
      <c r="Z12" s="20">
        <v>1</v>
      </c>
      <c r="AA12" s="20">
        <v>1</v>
      </c>
      <c r="AB12" s="20">
        <v>2</v>
      </c>
      <c r="AC12" s="20">
        <v>1</v>
      </c>
      <c r="AD12" s="4"/>
      <c r="AE12" s="20"/>
      <c r="AF12" s="10"/>
      <c r="AG12" s="10"/>
      <c r="AH12" s="20"/>
      <c r="AI12" s="20"/>
      <c r="AJ12" s="20"/>
      <c r="AK12" s="10"/>
      <c r="AL12" s="10"/>
      <c r="AM12" s="20"/>
      <c r="AN12" s="20"/>
      <c r="AO12" s="4">
        <f t="shared" si="0"/>
        <v>39</v>
      </c>
      <c r="AP12" s="21">
        <f t="shared" si="1"/>
        <v>1.0263157894736843</v>
      </c>
      <c r="AQ12" s="4" t="s">
        <v>129</v>
      </c>
    </row>
    <row r="13" spans="1:43" ht="15" customHeight="1" x14ac:dyDescent="0.2">
      <c r="A13" s="3">
        <v>4</v>
      </c>
      <c r="B13" s="35" t="s">
        <v>167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2</v>
      </c>
      <c r="I13" s="4">
        <v>1</v>
      </c>
      <c r="J13" s="4">
        <v>2</v>
      </c>
      <c r="K13" s="4">
        <v>1</v>
      </c>
      <c r="L13" s="4">
        <v>2</v>
      </c>
      <c r="M13" s="10">
        <v>1</v>
      </c>
      <c r="N13" s="4">
        <v>1</v>
      </c>
      <c r="O13" s="4">
        <v>1</v>
      </c>
      <c r="P13" s="4">
        <v>1</v>
      </c>
      <c r="Q13" s="4">
        <v>2</v>
      </c>
      <c r="R13" s="4">
        <v>1</v>
      </c>
      <c r="S13" s="4">
        <v>1</v>
      </c>
      <c r="T13" s="4">
        <v>2</v>
      </c>
      <c r="U13" s="20">
        <v>2</v>
      </c>
      <c r="V13" s="10">
        <v>2</v>
      </c>
      <c r="W13" s="20">
        <v>2</v>
      </c>
      <c r="X13" s="20">
        <v>2</v>
      </c>
      <c r="Y13" s="20">
        <v>2</v>
      </c>
      <c r="Z13" s="20">
        <v>2</v>
      </c>
      <c r="AA13" s="20">
        <v>1</v>
      </c>
      <c r="AB13" s="20">
        <v>3</v>
      </c>
      <c r="AC13" s="20">
        <v>2</v>
      </c>
      <c r="AD13" s="4"/>
      <c r="AE13" s="20"/>
      <c r="AF13" s="10"/>
      <c r="AG13" s="10"/>
      <c r="AH13" s="20"/>
      <c r="AI13" s="20"/>
      <c r="AJ13" s="20"/>
      <c r="AK13" s="10"/>
      <c r="AL13" s="10"/>
      <c r="AM13" s="20"/>
      <c r="AN13" s="20"/>
      <c r="AO13" s="4">
        <f t="shared" si="0"/>
        <v>41</v>
      </c>
      <c r="AP13" s="21">
        <f t="shared" si="1"/>
        <v>1.0789473684210527</v>
      </c>
      <c r="AQ13" s="32" t="s">
        <v>129</v>
      </c>
    </row>
    <row r="14" spans="1:43" ht="15" customHeight="1" x14ac:dyDescent="0.2">
      <c r="A14" s="3">
        <v>5</v>
      </c>
      <c r="B14" s="35" t="s">
        <v>168</v>
      </c>
      <c r="C14" s="4">
        <v>1</v>
      </c>
      <c r="D14" s="4">
        <v>1</v>
      </c>
      <c r="E14" s="4">
        <v>1</v>
      </c>
      <c r="F14" s="4">
        <v>1</v>
      </c>
      <c r="G14" s="4">
        <v>2</v>
      </c>
      <c r="H14" s="4">
        <v>2</v>
      </c>
      <c r="I14" s="4">
        <v>1</v>
      </c>
      <c r="J14" s="4">
        <v>1</v>
      </c>
      <c r="K14" s="4">
        <v>1</v>
      </c>
      <c r="L14" s="4">
        <v>1</v>
      </c>
      <c r="M14" s="10">
        <v>2</v>
      </c>
      <c r="N14" s="4">
        <v>2</v>
      </c>
      <c r="O14" s="4">
        <v>2</v>
      </c>
      <c r="P14" s="4">
        <v>1</v>
      </c>
      <c r="Q14" s="4">
        <v>2</v>
      </c>
      <c r="R14" s="4">
        <v>1</v>
      </c>
      <c r="S14" s="4">
        <v>2</v>
      </c>
      <c r="T14" s="4">
        <v>2</v>
      </c>
      <c r="U14" s="20">
        <v>2</v>
      </c>
      <c r="V14" s="10">
        <v>2</v>
      </c>
      <c r="W14" s="20">
        <v>2</v>
      </c>
      <c r="X14" s="20">
        <v>2</v>
      </c>
      <c r="Y14" s="20">
        <v>2</v>
      </c>
      <c r="Z14" s="20">
        <v>2</v>
      </c>
      <c r="AA14" s="20">
        <v>1</v>
      </c>
      <c r="AB14" s="20">
        <v>2</v>
      </c>
      <c r="AC14" s="20">
        <v>2</v>
      </c>
      <c r="AD14" s="4"/>
      <c r="AE14" s="20"/>
      <c r="AF14" s="10"/>
      <c r="AG14" s="10"/>
      <c r="AH14" s="20"/>
      <c r="AI14" s="20"/>
      <c r="AJ14" s="20"/>
      <c r="AK14" s="10"/>
      <c r="AL14" s="10"/>
      <c r="AM14" s="20"/>
      <c r="AN14" s="20"/>
      <c r="AO14" s="4">
        <f t="shared" si="0"/>
        <v>43</v>
      </c>
      <c r="AP14" s="21">
        <f t="shared" si="1"/>
        <v>1.131578947368421</v>
      </c>
      <c r="AQ14" s="32" t="s">
        <v>129</v>
      </c>
    </row>
    <row r="15" spans="1:43" ht="15" customHeight="1" x14ac:dyDescent="0.2">
      <c r="A15" s="3">
        <v>6</v>
      </c>
      <c r="B15" s="35" t="s">
        <v>169</v>
      </c>
      <c r="C15" s="4">
        <v>2</v>
      </c>
      <c r="D15" s="4">
        <v>2</v>
      </c>
      <c r="E15" s="4">
        <v>2</v>
      </c>
      <c r="F15" s="4">
        <v>3</v>
      </c>
      <c r="G15" s="4">
        <v>3</v>
      </c>
      <c r="H15" s="4">
        <v>2</v>
      </c>
      <c r="I15" s="4">
        <v>3</v>
      </c>
      <c r="J15" s="4">
        <v>3</v>
      </c>
      <c r="K15" s="4">
        <v>3</v>
      </c>
      <c r="L15" s="4">
        <v>3</v>
      </c>
      <c r="M15" s="10">
        <v>3</v>
      </c>
      <c r="N15" s="4">
        <v>3</v>
      </c>
      <c r="O15" s="4">
        <v>3</v>
      </c>
      <c r="P15" s="4">
        <v>3</v>
      </c>
      <c r="Q15" s="4">
        <v>3</v>
      </c>
      <c r="R15" s="4">
        <v>2</v>
      </c>
      <c r="S15" s="4">
        <v>3</v>
      </c>
      <c r="T15" s="4">
        <v>3</v>
      </c>
      <c r="U15" s="20">
        <v>3</v>
      </c>
      <c r="V15" s="10">
        <v>3</v>
      </c>
      <c r="W15" s="20">
        <v>3</v>
      </c>
      <c r="X15" s="20">
        <v>3</v>
      </c>
      <c r="Y15" s="20">
        <v>3</v>
      </c>
      <c r="Z15" s="20">
        <v>3</v>
      </c>
      <c r="AA15" s="20">
        <v>2</v>
      </c>
      <c r="AB15" s="20">
        <v>3</v>
      </c>
      <c r="AC15" s="20">
        <v>3</v>
      </c>
      <c r="AD15" s="4"/>
      <c r="AE15" s="20"/>
      <c r="AF15" s="10"/>
      <c r="AG15" s="10"/>
      <c r="AH15" s="20"/>
      <c r="AI15" s="20"/>
      <c r="AJ15" s="20"/>
      <c r="AK15" s="10"/>
      <c r="AL15" s="10"/>
      <c r="AM15" s="20"/>
      <c r="AN15" s="20"/>
      <c r="AO15" s="4">
        <f t="shared" si="0"/>
        <v>75</v>
      </c>
      <c r="AP15" s="21">
        <f t="shared" si="1"/>
        <v>1.9736842105263157</v>
      </c>
      <c r="AQ15" s="4" t="s">
        <v>130</v>
      </c>
    </row>
    <row r="16" spans="1:43" ht="15" customHeight="1" x14ac:dyDescent="0.2">
      <c r="A16" s="3">
        <v>7</v>
      </c>
      <c r="B16" s="35" t="s">
        <v>170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  <c r="L16" s="4">
        <v>2</v>
      </c>
      <c r="M16" s="10">
        <v>2</v>
      </c>
      <c r="N16" s="4">
        <v>2</v>
      </c>
      <c r="O16" s="4">
        <v>2</v>
      </c>
      <c r="P16" s="4">
        <v>2</v>
      </c>
      <c r="Q16" s="4">
        <v>2</v>
      </c>
      <c r="R16" s="4">
        <v>1</v>
      </c>
      <c r="S16" s="4">
        <v>2</v>
      </c>
      <c r="T16" s="4">
        <v>2</v>
      </c>
      <c r="U16" s="20">
        <v>2</v>
      </c>
      <c r="V16" s="10">
        <v>2</v>
      </c>
      <c r="W16" s="20">
        <v>2</v>
      </c>
      <c r="X16" s="20">
        <v>2</v>
      </c>
      <c r="Y16" s="20">
        <v>2</v>
      </c>
      <c r="Z16" s="20">
        <v>2</v>
      </c>
      <c r="AA16" s="20">
        <v>2</v>
      </c>
      <c r="AB16" s="20">
        <v>2</v>
      </c>
      <c r="AC16" s="20">
        <v>2</v>
      </c>
      <c r="AD16" s="4"/>
      <c r="AE16" s="20"/>
      <c r="AF16" s="10"/>
      <c r="AG16" s="10"/>
      <c r="AH16" s="20"/>
      <c r="AI16" s="20"/>
      <c r="AJ16" s="20"/>
      <c r="AK16" s="10"/>
      <c r="AL16" s="10"/>
      <c r="AM16" s="20"/>
      <c r="AN16" s="20"/>
      <c r="AO16" s="4">
        <f t="shared" si="0"/>
        <v>53</v>
      </c>
      <c r="AP16" s="21">
        <f t="shared" si="1"/>
        <v>1.3947368421052631</v>
      </c>
      <c r="AQ16" s="4" t="s">
        <v>129</v>
      </c>
    </row>
    <row r="17" spans="1:43" ht="15" customHeight="1" x14ac:dyDescent="0.2">
      <c r="A17" s="3">
        <v>8</v>
      </c>
      <c r="B17" s="35" t="s">
        <v>171</v>
      </c>
      <c r="C17" s="4">
        <v>2</v>
      </c>
      <c r="D17" s="4">
        <v>2</v>
      </c>
      <c r="E17" s="4">
        <v>2</v>
      </c>
      <c r="F17" s="4">
        <v>3</v>
      </c>
      <c r="G17" s="4">
        <v>3</v>
      </c>
      <c r="H17" s="4">
        <v>2</v>
      </c>
      <c r="I17" s="4">
        <v>3</v>
      </c>
      <c r="J17" s="4">
        <v>3</v>
      </c>
      <c r="K17" s="4">
        <v>3</v>
      </c>
      <c r="L17" s="4">
        <v>3</v>
      </c>
      <c r="M17" s="10">
        <v>3</v>
      </c>
      <c r="N17" s="4">
        <v>3</v>
      </c>
      <c r="O17" s="4">
        <v>3</v>
      </c>
      <c r="P17" s="4">
        <v>3</v>
      </c>
      <c r="Q17" s="4">
        <v>3</v>
      </c>
      <c r="R17" s="4">
        <v>2</v>
      </c>
      <c r="S17" s="4">
        <v>3</v>
      </c>
      <c r="T17" s="4">
        <v>3</v>
      </c>
      <c r="U17" s="20">
        <v>3</v>
      </c>
      <c r="V17" s="10">
        <v>3</v>
      </c>
      <c r="W17" s="20">
        <v>3</v>
      </c>
      <c r="X17" s="20">
        <v>3</v>
      </c>
      <c r="Y17" s="20">
        <v>3</v>
      </c>
      <c r="Z17" s="20">
        <v>3</v>
      </c>
      <c r="AA17" s="20">
        <v>2</v>
      </c>
      <c r="AB17" s="20">
        <v>3</v>
      </c>
      <c r="AC17" s="20">
        <v>3</v>
      </c>
      <c r="AD17" s="4"/>
      <c r="AE17" s="20"/>
      <c r="AF17" s="10"/>
      <c r="AG17" s="10"/>
      <c r="AH17" s="20"/>
      <c r="AI17" s="20"/>
      <c r="AJ17" s="20"/>
      <c r="AK17" s="10"/>
      <c r="AL17" s="10"/>
      <c r="AM17" s="20"/>
      <c r="AN17" s="20"/>
      <c r="AO17" s="4">
        <f t="shared" si="0"/>
        <v>75</v>
      </c>
      <c r="AP17" s="21">
        <f t="shared" si="1"/>
        <v>1.9736842105263157</v>
      </c>
      <c r="AQ17" s="4" t="s">
        <v>130</v>
      </c>
    </row>
    <row r="18" spans="1:43" ht="15" customHeight="1" x14ac:dyDescent="0.2">
      <c r="A18" s="3">
        <v>9</v>
      </c>
      <c r="B18" s="35" t="s">
        <v>172</v>
      </c>
      <c r="C18" s="4">
        <v>2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3</v>
      </c>
      <c r="J18" s="4">
        <v>2</v>
      </c>
      <c r="K18" s="4">
        <v>3</v>
      </c>
      <c r="L18" s="4">
        <v>2</v>
      </c>
      <c r="M18" s="10">
        <v>3</v>
      </c>
      <c r="N18" s="4">
        <v>2</v>
      </c>
      <c r="O18" s="4">
        <v>2</v>
      </c>
      <c r="P18" s="4">
        <v>3</v>
      </c>
      <c r="Q18" s="4">
        <v>3</v>
      </c>
      <c r="R18" s="4">
        <v>1</v>
      </c>
      <c r="S18" s="4">
        <v>2</v>
      </c>
      <c r="T18" s="4">
        <v>2</v>
      </c>
      <c r="U18" s="20">
        <v>2</v>
      </c>
      <c r="V18" s="10">
        <v>3</v>
      </c>
      <c r="W18" s="20">
        <v>2</v>
      </c>
      <c r="X18" s="20">
        <v>2</v>
      </c>
      <c r="Y18" s="20">
        <v>3</v>
      </c>
      <c r="Z18" s="20">
        <v>3</v>
      </c>
      <c r="AA18" s="20">
        <v>1</v>
      </c>
      <c r="AB18" s="20">
        <v>2</v>
      </c>
      <c r="AC18" s="20">
        <v>2</v>
      </c>
      <c r="AD18" s="4"/>
      <c r="AE18" s="20"/>
      <c r="AF18" s="10"/>
      <c r="AG18" s="10"/>
      <c r="AH18" s="20"/>
      <c r="AI18" s="20"/>
      <c r="AJ18" s="20"/>
      <c r="AK18" s="10"/>
      <c r="AL18" s="10"/>
      <c r="AM18" s="20"/>
      <c r="AN18" s="20"/>
      <c r="AO18" s="4">
        <f t="shared" si="0"/>
        <v>60</v>
      </c>
      <c r="AP18" s="21">
        <f t="shared" si="1"/>
        <v>1.5789473684210527</v>
      </c>
      <c r="AQ18" s="4" t="s">
        <v>130</v>
      </c>
    </row>
    <row r="19" spans="1:43" ht="15" customHeight="1" x14ac:dyDescent="0.2">
      <c r="A19" s="3">
        <v>10</v>
      </c>
      <c r="B19" s="35" t="s">
        <v>173</v>
      </c>
      <c r="C19" s="4">
        <v>2</v>
      </c>
      <c r="D19" s="4">
        <v>2</v>
      </c>
      <c r="E19" s="4">
        <v>2</v>
      </c>
      <c r="F19" s="4">
        <v>2</v>
      </c>
      <c r="G19" s="4">
        <v>3</v>
      </c>
      <c r="H19" s="4">
        <v>2</v>
      </c>
      <c r="I19" s="4">
        <v>2</v>
      </c>
      <c r="J19" s="4">
        <v>2</v>
      </c>
      <c r="K19" s="4">
        <v>3</v>
      </c>
      <c r="L19" s="4">
        <v>2</v>
      </c>
      <c r="M19" s="10">
        <v>3</v>
      </c>
      <c r="N19" s="4">
        <v>2</v>
      </c>
      <c r="O19" s="4">
        <v>2</v>
      </c>
      <c r="P19" s="4">
        <v>3</v>
      </c>
      <c r="Q19" s="4">
        <v>2</v>
      </c>
      <c r="R19" s="4">
        <v>2</v>
      </c>
      <c r="S19" s="4">
        <v>2</v>
      </c>
      <c r="T19" s="4">
        <v>2</v>
      </c>
      <c r="U19" s="20">
        <v>2</v>
      </c>
      <c r="V19" s="10">
        <v>2</v>
      </c>
      <c r="W19" s="20">
        <v>2</v>
      </c>
      <c r="X19" s="20">
        <v>2</v>
      </c>
      <c r="Y19" s="20">
        <v>3</v>
      </c>
      <c r="Z19" s="20">
        <v>2</v>
      </c>
      <c r="AA19" s="20">
        <v>2</v>
      </c>
      <c r="AB19" s="20">
        <v>2</v>
      </c>
      <c r="AC19" s="20">
        <v>2</v>
      </c>
      <c r="AD19" s="4"/>
      <c r="AE19" s="20"/>
      <c r="AF19" s="10"/>
      <c r="AG19" s="10"/>
      <c r="AH19" s="20"/>
      <c r="AI19" s="20"/>
      <c r="AJ19" s="20"/>
      <c r="AK19" s="10"/>
      <c r="AL19" s="10"/>
      <c r="AM19" s="20"/>
      <c r="AN19" s="20"/>
      <c r="AO19" s="4">
        <f t="shared" si="0"/>
        <v>59</v>
      </c>
      <c r="AP19" s="21">
        <f t="shared" si="1"/>
        <v>1.5526315789473684</v>
      </c>
      <c r="AQ19" s="4" t="s">
        <v>130</v>
      </c>
    </row>
    <row r="20" spans="1:43" ht="15" customHeight="1" x14ac:dyDescent="0.2">
      <c r="A20" s="3">
        <v>11</v>
      </c>
      <c r="B20" s="35" t="s">
        <v>174</v>
      </c>
      <c r="C20" s="4">
        <v>1</v>
      </c>
      <c r="D20" s="4">
        <v>1</v>
      </c>
      <c r="E20" s="4">
        <v>1</v>
      </c>
      <c r="F20" s="4">
        <v>2</v>
      </c>
      <c r="G20" s="4">
        <v>2</v>
      </c>
      <c r="H20" s="4">
        <v>2</v>
      </c>
      <c r="I20" s="4">
        <v>2</v>
      </c>
      <c r="J20" s="4">
        <v>1</v>
      </c>
      <c r="K20" s="4">
        <v>2</v>
      </c>
      <c r="L20" s="4">
        <v>1</v>
      </c>
      <c r="M20" s="10">
        <v>2</v>
      </c>
      <c r="N20" s="4">
        <v>1</v>
      </c>
      <c r="O20" s="4">
        <v>2</v>
      </c>
      <c r="P20" s="4">
        <v>3</v>
      </c>
      <c r="Q20" s="4">
        <v>2</v>
      </c>
      <c r="R20" s="4">
        <v>1</v>
      </c>
      <c r="S20" s="4">
        <v>2</v>
      </c>
      <c r="T20" s="4">
        <v>2</v>
      </c>
      <c r="U20" s="20">
        <v>1</v>
      </c>
      <c r="V20" s="10">
        <v>2</v>
      </c>
      <c r="W20" s="20">
        <v>1</v>
      </c>
      <c r="X20" s="20">
        <v>2</v>
      </c>
      <c r="Y20" s="20">
        <v>3</v>
      </c>
      <c r="Z20" s="20">
        <v>2</v>
      </c>
      <c r="AA20" s="20">
        <v>1</v>
      </c>
      <c r="AB20" s="20">
        <v>2</v>
      </c>
      <c r="AC20" s="20">
        <v>2</v>
      </c>
      <c r="AD20" s="4"/>
      <c r="AE20" s="20"/>
      <c r="AF20" s="10"/>
      <c r="AG20" s="10"/>
      <c r="AH20" s="20"/>
      <c r="AI20" s="20"/>
      <c r="AJ20" s="20"/>
      <c r="AK20" s="10"/>
      <c r="AL20" s="10"/>
      <c r="AM20" s="20"/>
      <c r="AN20" s="20"/>
      <c r="AO20" s="4">
        <f t="shared" si="0"/>
        <v>46</v>
      </c>
      <c r="AP20" s="21">
        <f t="shared" si="1"/>
        <v>1.2105263157894737</v>
      </c>
      <c r="AQ20" s="4" t="s">
        <v>129</v>
      </c>
    </row>
    <row r="21" spans="1:43" ht="15" customHeight="1" x14ac:dyDescent="0.2">
      <c r="A21" s="3">
        <v>12</v>
      </c>
      <c r="B21" s="35" t="s">
        <v>151</v>
      </c>
      <c r="C21" s="4">
        <v>2</v>
      </c>
      <c r="D21" s="4">
        <v>2</v>
      </c>
      <c r="E21" s="4">
        <v>2</v>
      </c>
      <c r="F21" s="4">
        <v>2</v>
      </c>
      <c r="G21" s="4">
        <v>3</v>
      </c>
      <c r="H21" s="4">
        <v>3</v>
      </c>
      <c r="I21" s="4">
        <v>3</v>
      </c>
      <c r="J21" s="4">
        <v>2</v>
      </c>
      <c r="K21" s="4">
        <v>3</v>
      </c>
      <c r="L21" s="4">
        <v>2</v>
      </c>
      <c r="M21" s="10">
        <v>2</v>
      </c>
      <c r="N21" s="4">
        <v>3</v>
      </c>
      <c r="O21" s="4">
        <v>3</v>
      </c>
      <c r="P21" s="4">
        <v>3</v>
      </c>
      <c r="Q21" s="4">
        <v>3</v>
      </c>
      <c r="R21" s="4">
        <v>2</v>
      </c>
      <c r="S21" s="4">
        <v>3</v>
      </c>
      <c r="T21" s="4">
        <v>3</v>
      </c>
      <c r="U21" s="20">
        <v>2</v>
      </c>
      <c r="V21" s="10">
        <v>2</v>
      </c>
      <c r="W21" s="20">
        <v>3</v>
      </c>
      <c r="X21" s="20">
        <v>3</v>
      </c>
      <c r="Y21" s="20">
        <v>3</v>
      </c>
      <c r="Z21" s="20">
        <v>3</v>
      </c>
      <c r="AA21" s="20">
        <v>2</v>
      </c>
      <c r="AB21" s="20">
        <v>3</v>
      </c>
      <c r="AC21" s="20">
        <v>3</v>
      </c>
      <c r="AD21" s="4"/>
      <c r="AE21" s="20"/>
      <c r="AF21" s="10"/>
      <c r="AG21" s="10"/>
      <c r="AH21" s="20"/>
      <c r="AI21" s="20"/>
      <c r="AJ21" s="20"/>
      <c r="AK21" s="10"/>
      <c r="AL21" s="10"/>
      <c r="AM21" s="20"/>
      <c r="AN21" s="20"/>
      <c r="AO21" s="4">
        <f t="shared" si="0"/>
        <v>70</v>
      </c>
      <c r="AP21" s="21">
        <f t="shared" si="1"/>
        <v>1.8421052631578947</v>
      </c>
      <c r="AQ21" s="4" t="s">
        <v>130</v>
      </c>
    </row>
    <row r="22" spans="1:43" ht="15" customHeight="1" x14ac:dyDescent="0.2">
      <c r="A22" s="3">
        <v>13</v>
      </c>
      <c r="B22" s="35" t="s">
        <v>175</v>
      </c>
      <c r="C22" s="4">
        <v>2</v>
      </c>
      <c r="D22" s="4">
        <v>2</v>
      </c>
      <c r="E22" s="4">
        <v>1</v>
      </c>
      <c r="F22" s="4">
        <v>1</v>
      </c>
      <c r="G22" s="4">
        <v>2</v>
      </c>
      <c r="H22" s="4">
        <v>2</v>
      </c>
      <c r="I22" s="4">
        <v>1</v>
      </c>
      <c r="J22" s="4">
        <v>1</v>
      </c>
      <c r="K22" s="4">
        <v>2</v>
      </c>
      <c r="L22" s="4">
        <v>1</v>
      </c>
      <c r="M22" s="10">
        <v>2</v>
      </c>
      <c r="N22" s="4">
        <v>2</v>
      </c>
      <c r="O22" s="4">
        <v>1</v>
      </c>
      <c r="P22" s="4">
        <v>3</v>
      </c>
      <c r="Q22" s="4">
        <v>1</v>
      </c>
      <c r="R22" s="4">
        <v>1</v>
      </c>
      <c r="S22" s="4">
        <v>1</v>
      </c>
      <c r="T22" s="4">
        <v>1</v>
      </c>
      <c r="U22" s="20">
        <v>1</v>
      </c>
      <c r="V22" s="10">
        <v>2</v>
      </c>
      <c r="W22" s="20">
        <v>1</v>
      </c>
      <c r="X22" s="20">
        <v>1</v>
      </c>
      <c r="Y22" s="20">
        <v>3</v>
      </c>
      <c r="Z22" s="20">
        <v>1</v>
      </c>
      <c r="AA22" s="20">
        <v>1</v>
      </c>
      <c r="AB22" s="20">
        <v>1</v>
      </c>
      <c r="AC22" s="20">
        <v>1</v>
      </c>
      <c r="AD22" s="4"/>
      <c r="AE22" s="20"/>
      <c r="AF22" s="10"/>
      <c r="AG22" s="10"/>
      <c r="AH22" s="20"/>
      <c r="AI22" s="20"/>
      <c r="AJ22" s="20"/>
      <c r="AK22" s="10"/>
      <c r="AL22" s="10"/>
      <c r="AM22" s="20"/>
      <c r="AN22" s="20"/>
      <c r="AO22" s="4">
        <f t="shared" si="0"/>
        <v>39</v>
      </c>
      <c r="AP22" s="21">
        <f t="shared" si="1"/>
        <v>1.0263157894736843</v>
      </c>
      <c r="AQ22" s="4" t="s">
        <v>129</v>
      </c>
    </row>
    <row r="23" spans="1:43" ht="15" customHeight="1" x14ac:dyDescent="0.2">
      <c r="A23" s="3">
        <v>14</v>
      </c>
      <c r="B23" s="35" t="s">
        <v>176</v>
      </c>
      <c r="C23" s="4">
        <v>2</v>
      </c>
      <c r="D23" s="4">
        <v>2</v>
      </c>
      <c r="E23" s="4">
        <v>2</v>
      </c>
      <c r="F23" s="4">
        <v>3</v>
      </c>
      <c r="G23" s="4">
        <v>2</v>
      </c>
      <c r="H23" s="4">
        <v>3</v>
      </c>
      <c r="I23" s="4">
        <v>3</v>
      </c>
      <c r="J23" s="4">
        <v>2</v>
      </c>
      <c r="K23" s="4">
        <v>3</v>
      </c>
      <c r="L23" s="4">
        <v>2</v>
      </c>
      <c r="M23" s="10">
        <v>3</v>
      </c>
      <c r="N23" s="4">
        <v>3</v>
      </c>
      <c r="O23" s="4">
        <v>3</v>
      </c>
      <c r="P23" s="4">
        <v>3</v>
      </c>
      <c r="Q23" s="4">
        <v>3</v>
      </c>
      <c r="R23" s="4">
        <v>2</v>
      </c>
      <c r="S23" s="4">
        <v>3</v>
      </c>
      <c r="T23" s="4">
        <v>3</v>
      </c>
      <c r="U23" s="20">
        <v>2</v>
      </c>
      <c r="V23" s="10">
        <v>3</v>
      </c>
      <c r="W23" s="20">
        <v>3</v>
      </c>
      <c r="X23" s="20">
        <v>3</v>
      </c>
      <c r="Y23" s="20">
        <v>3</v>
      </c>
      <c r="Z23" s="20">
        <v>3</v>
      </c>
      <c r="AA23" s="20">
        <v>2</v>
      </c>
      <c r="AB23" s="20">
        <v>3</v>
      </c>
      <c r="AC23" s="20">
        <v>3</v>
      </c>
      <c r="AD23" s="4"/>
      <c r="AE23" s="20"/>
      <c r="AF23" s="10"/>
      <c r="AG23" s="10"/>
      <c r="AH23" s="20"/>
      <c r="AI23" s="20"/>
      <c r="AJ23" s="20"/>
      <c r="AK23" s="10"/>
      <c r="AL23" s="10"/>
      <c r="AM23" s="20"/>
      <c r="AN23" s="20"/>
      <c r="AO23" s="4">
        <f t="shared" si="0"/>
        <v>72</v>
      </c>
      <c r="AP23" s="21">
        <f t="shared" si="1"/>
        <v>1.8947368421052631</v>
      </c>
      <c r="AQ23" s="4" t="s">
        <v>130</v>
      </c>
    </row>
    <row r="24" spans="1:43" ht="15" customHeight="1" x14ac:dyDescent="0.2">
      <c r="A24" s="3">
        <v>15</v>
      </c>
      <c r="B24" s="35" t="s">
        <v>177</v>
      </c>
      <c r="C24" s="4">
        <v>2</v>
      </c>
      <c r="D24" s="4">
        <v>2</v>
      </c>
      <c r="E24" s="4">
        <v>2</v>
      </c>
      <c r="F24" s="4">
        <v>3</v>
      </c>
      <c r="G24" s="4">
        <v>3</v>
      </c>
      <c r="H24" s="4">
        <v>2</v>
      </c>
      <c r="I24" s="4">
        <v>2</v>
      </c>
      <c r="J24" s="4">
        <v>2</v>
      </c>
      <c r="K24" s="4">
        <v>3</v>
      </c>
      <c r="L24" s="4">
        <v>2</v>
      </c>
      <c r="M24" s="10">
        <v>3</v>
      </c>
      <c r="N24" s="4">
        <v>2</v>
      </c>
      <c r="O24" s="4">
        <v>2</v>
      </c>
      <c r="P24" s="4">
        <v>3</v>
      </c>
      <c r="Q24" s="4">
        <v>3</v>
      </c>
      <c r="R24" s="4">
        <v>2</v>
      </c>
      <c r="S24" s="4">
        <v>3</v>
      </c>
      <c r="T24" s="4">
        <v>3</v>
      </c>
      <c r="U24" s="20">
        <v>2</v>
      </c>
      <c r="V24" s="10">
        <v>3</v>
      </c>
      <c r="W24" s="20">
        <v>2</v>
      </c>
      <c r="X24" s="20">
        <v>2</v>
      </c>
      <c r="Y24" s="20">
        <v>3</v>
      </c>
      <c r="Z24" s="20">
        <v>3</v>
      </c>
      <c r="AA24" s="20">
        <v>2</v>
      </c>
      <c r="AB24" s="20">
        <v>3</v>
      </c>
      <c r="AC24" s="20">
        <v>3</v>
      </c>
      <c r="AD24" s="4"/>
      <c r="AE24" s="20"/>
      <c r="AF24" s="10"/>
      <c r="AG24" s="10"/>
      <c r="AH24" s="20"/>
      <c r="AI24" s="20"/>
      <c r="AJ24" s="20"/>
      <c r="AK24" s="10"/>
      <c r="AL24" s="10"/>
      <c r="AM24" s="20"/>
      <c r="AN24" s="20"/>
      <c r="AO24" s="4">
        <f t="shared" si="0"/>
        <v>67</v>
      </c>
      <c r="AP24" s="21">
        <f t="shared" si="1"/>
        <v>1.763157894736842</v>
      </c>
      <c r="AQ24" s="4" t="s">
        <v>130</v>
      </c>
    </row>
    <row r="25" spans="1:43" ht="15" customHeight="1" x14ac:dyDescent="0.2">
      <c r="A25" s="3">
        <v>16</v>
      </c>
      <c r="B25" s="35" t="s">
        <v>178</v>
      </c>
      <c r="C25" s="4">
        <v>1</v>
      </c>
      <c r="D25" s="4">
        <v>1</v>
      </c>
      <c r="E25" s="4">
        <v>1</v>
      </c>
      <c r="F25" s="4">
        <v>1</v>
      </c>
      <c r="G25" s="4">
        <v>2</v>
      </c>
      <c r="H25" s="4">
        <v>1</v>
      </c>
      <c r="I25" s="4">
        <v>1</v>
      </c>
      <c r="J25" s="4">
        <v>1</v>
      </c>
      <c r="K25" s="4">
        <v>2</v>
      </c>
      <c r="L25" s="4">
        <v>1</v>
      </c>
      <c r="M25" s="10">
        <v>2</v>
      </c>
      <c r="N25" s="4">
        <v>1</v>
      </c>
      <c r="O25" s="4">
        <v>1</v>
      </c>
      <c r="P25" s="4">
        <v>3</v>
      </c>
      <c r="Q25" s="4">
        <v>2</v>
      </c>
      <c r="R25" s="4">
        <v>1</v>
      </c>
      <c r="S25" s="4">
        <v>1</v>
      </c>
      <c r="T25" s="4">
        <v>1</v>
      </c>
      <c r="U25" s="20">
        <v>1</v>
      </c>
      <c r="V25" s="10">
        <v>2</v>
      </c>
      <c r="W25" s="20">
        <v>1</v>
      </c>
      <c r="X25" s="20">
        <v>1</v>
      </c>
      <c r="Y25" s="20">
        <v>3</v>
      </c>
      <c r="Z25" s="20">
        <v>2</v>
      </c>
      <c r="AA25" s="20">
        <v>1</v>
      </c>
      <c r="AB25" s="20">
        <v>1</v>
      </c>
      <c r="AC25" s="20">
        <v>1</v>
      </c>
      <c r="AD25" s="4"/>
      <c r="AE25" s="20"/>
      <c r="AF25" s="10"/>
      <c r="AG25" s="10"/>
      <c r="AH25" s="20"/>
      <c r="AI25" s="20"/>
      <c r="AJ25" s="20"/>
      <c r="AK25" s="10"/>
      <c r="AL25" s="10"/>
      <c r="AM25" s="20"/>
      <c r="AN25" s="20"/>
      <c r="AO25" s="4">
        <f t="shared" si="0"/>
        <v>37</v>
      </c>
      <c r="AP25" s="21">
        <f t="shared" si="1"/>
        <v>0.97368421052631582</v>
      </c>
      <c r="AQ25" s="4" t="s">
        <v>129</v>
      </c>
    </row>
    <row r="26" spans="1:43" ht="15" customHeight="1" x14ac:dyDescent="0.2">
      <c r="A26" s="3">
        <v>17</v>
      </c>
      <c r="B26" s="35" t="s">
        <v>156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3</v>
      </c>
      <c r="I26" s="4">
        <v>2</v>
      </c>
      <c r="J26" s="4">
        <v>2</v>
      </c>
      <c r="K26" s="4">
        <v>3</v>
      </c>
      <c r="L26" s="4">
        <v>2</v>
      </c>
      <c r="M26" s="10">
        <v>3</v>
      </c>
      <c r="N26" s="4">
        <v>2</v>
      </c>
      <c r="O26" s="4">
        <v>3</v>
      </c>
      <c r="P26" s="4">
        <v>3</v>
      </c>
      <c r="Q26" s="4">
        <v>3</v>
      </c>
      <c r="R26" s="4">
        <v>2</v>
      </c>
      <c r="S26" s="4">
        <v>3</v>
      </c>
      <c r="T26" s="4">
        <v>3</v>
      </c>
      <c r="U26" s="20">
        <v>2</v>
      </c>
      <c r="V26" s="10">
        <v>3</v>
      </c>
      <c r="W26" s="20">
        <v>2</v>
      </c>
      <c r="X26" s="20">
        <v>3</v>
      </c>
      <c r="Y26" s="20">
        <v>3</v>
      </c>
      <c r="Z26" s="20">
        <v>3</v>
      </c>
      <c r="AA26" s="20">
        <v>2</v>
      </c>
      <c r="AB26" s="20">
        <v>3</v>
      </c>
      <c r="AC26" s="20">
        <v>3</v>
      </c>
      <c r="AD26" s="4"/>
      <c r="AE26" s="20"/>
      <c r="AF26" s="10"/>
      <c r="AG26" s="10"/>
      <c r="AH26" s="20"/>
      <c r="AI26" s="20"/>
      <c r="AJ26" s="20"/>
      <c r="AK26" s="10"/>
      <c r="AL26" s="10"/>
      <c r="AM26" s="20"/>
      <c r="AN26" s="20"/>
      <c r="AO26" s="4">
        <f t="shared" si="0"/>
        <v>70</v>
      </c>
      <c r="AP26" s="21">
        <f t="shared" si="1"/>
        <v>1.8421052631578947</v>
      </c>
      <c r="AQ26" s="4" t="s">
        <v>130</v>
      </c>
    </row>
    <row r="27" spans="1:43" ht="15" customHeight="1" x14ac:dyDescent="0.2">
      <c r="A27" s="3">
        <v>18</v>
      </c>
      <c r="B27" s="35" t="s">
        <v>179</v>
      </c>
      <c r="C27" s="4">
        <v>2</v>
      </c>
      <c r="D27" s="4">
        <v>2</v>
      </c>
      <c r="E27" s="4">
        <v>2</v>
      </c>
      <c r="F27" s="4">
        <v>3</v>
      </c>
      <c r="G27" s="4">
        <v>3</v>
      </c>
      <c r="H27" s="4">
        <v>3</v>
      </c>
      <c r="I27" s="4">
        <v>2</v>
      </c>
      <c r="J27" s="4">
        <v>2</v>
      </c>
      <c r="K27" s="4">
        <v>3</v>
      </c>
      <c r="L27" s="4">
        <v>2</v>
      </c>
      <c r="M27" s="10">
        <v>3</v>
      </c>
      <c r="N27" s="4">
        <v>2</v>
      </c>
      <c r="O27" s="4">
        <v>3</v>
      </c>
      <c r="P27" s="4">
        <v>3</v>
      </c>
      <c r="Q27" s="4">
        <v>3</v>
      </c>
      <c r="R27" s="4">
        <v>2</v>
      </c>
      <c r="S27" s="4">
        <v>3</v>
      </c>
      <c r="T27" s="4">
        <v>3</v>
      </c>
      <c r="U27" s="20">
        <v>2</v>
      </c>
      <c r="V27" s="10">
        <v>3</v>
      </c>
      <c r="W27" s="20">
        <v>2</v>
      </c>
      <c r="X27" s="20">
        <v>3</v>
      </c>
      <c r="Y27" s="20">
        <v>3</v>
      </c>
      <c r="Z27" s="20">
        <v>3</v>
      </c>
      <c r="AA27" s="20">
        <v>2</v>
      </c>
      <c r="AB27" s="20">
        <v>3</v>
      </c>
      <c r="AC27" s="20">
        <v>3</v>
      </c>
      <c r="AD27" s="4"/>
      <c r="AE27" s="20"/>
      <c r="AF27" s="10"/>
      <c r="AG27" s="10"/>
      <c r="AH27" s="20"/>
      <c r="AI27" s="20"/>
      <c r="AJ27" s="20"/>
      <c r="AK27" s="10"/>
      <c r="AL27" s="10"/>
      <c r="AM27" s="20"/>
      <c r="AN27" s="20"/>
      <c r="AO27" s="4">
        <f t="shared" si="0"/>
        <v>70</v>
      </c>
      <c r="AP27" s="21">
        <f t="shared" si="1"/>
        <v>1.8421052631578947</v>
      </c>
      <c r="AQ27" s="4" t="s">
        <v>130</v>
      </c>
    </row>
    <row r="28" spans="1:43" ht="15" customHeight="1" x14ac:dyDescent="0.2">
      <c r="A28" s="3">
        <v>19</v>
      </c>
      <c r="B28" s="35" t="s">
        <v>180</v>
      </c>
      <c r="C28" s="4">
        <v>1</v>
      </c>
      <c r="D28" s="4">
        <v>1</v>
      </c>
      <c r="E28" s="4">
        <v>1</v>
      </c>
      <c r="F28" s="4">
        <v>2</v>
      </c>
      <c r="G28" s="4">
        <v>2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10">
        <v>1</v>
      </c>
      <c r="N28" s="4">
        <v>2</v>
      </c>
      <c r="O28" s="4">
        <v>1</v>
      </c>
      <c r="P28" s="4">
        <v>3</v>
      </c>
      <c r="Q28" s="4">
        <v>2</v>
      </c>
      <c r="R28" s="4">
        <v>1</v>
      </c>
      <c r="S28" s="4">
        <v>2</v>
      </c>
      <c r="T28" s="4">
        <v>1</v>
      </c>
      <c r="U28" s="20">
        <v>1</v>
      </c>
      <c r="V28" s="10">
        <v>1</v>
      </c>
      <c r="W28" s="20">
        <v>2</v>
      </c>
      <c r="X28" s="20">
        <v>1</v>
      </c>
      <c r="Y28" s="20">
        <v>3</v>
      </c>
      <c r="Z28" s="20">
        <v>2</v>
      </c>
      <c r="AA28" s="20">
        <v>1</v>
      </c>
      <c r="AB28" s="20">
        <v>2</v>
      </c>
      <c r="AC28" s="20">
        <v>1</v>
      </c>
      <c r="AD28" s="4"/>
      <c r="AE28" s="20"/>
      <c r="AF28" s="10"/>
      <c r="AG28" s="10"/>
      <c r="AH28" s="20"/>
      <c r="AI28" s="20"/>
      <c r="AJ28" s="20"/>
      <c r="AK28" s="10"/>
      <c r="AL28" s="10"/>
      <c r="AM28" s="20"/>
      <c r="AN28" s="20"/>
      <c r="AO28" s="4">
        <f t="shared" si="0"/>
        <v>39</v>
      </c>
      <c r="AP28" s="21">
        <f t="shared" si="1"/>
        <v>1.0263157894736843</v>
      </c>
      <c r="AQ28" s="4" t="s">
        <v>129</v>
      </c>
    </row>
    <row r="29" spans="1:43" ht="15" customHeight="1" x14ac:dyDescent="0.2">
      <c r="A29" s="3">
        <v>20</v>
      </c>
      <c r="B29" s="35" t="s">
        <v>181</v>
      </c>
      <c r="C29" s="4">
        <v>1</v>
      </c>
      <c r="D29" s="4">
        <v>1</v>
      </c>
      <c r="E29" s="4">
        <v>2</v>
      </c>
      <c r="F29" s="4">
        <v>3</v>
      </c>
      <c r="G29" s="4">
        <v>3</v>
      </c>
      <c r="H29" s="4">
        <v>2</v>
      </c>
      <c r="I29" s="4">
        <v>2</v>
      </c>
      <c r="J29" s="4">
        <v>2</v>
      </c>
      <c r="K29" s="4">
        <v>2</v>
      </c>
      <c r="L29" s="4">
        <v>2</v>
      </c>
      <c r="M29" s="10">
        <v>3</v>
      </c>
      <c r="N29" s="4">
        <v>3</v>
      </c>
      <c r="O29" s="4">
        <v>2</v>
      </c>
      <c r="P29" s="4">
        <v>3</v>
      </c>
      <c r="Q29" s="4">
        <v>2</v>
      </c>
      <c r="R29" s="4">
        <v>2</v>
      </c>
      <c r="S29" s="4">
        <v>3</v>
      </c>
      <c r="T29" s="4">
        <v>3</v>
      </c>
      <c r="U29" s="20">
        <v>2</v>
      </c>
      <c r="V29" s="10">
        <v>3</v>
      </c>
      <c r="W29" s="20">
        <v>3</v>
      </c>
      <c r="X29" s="20">
        <v>2</v>
      </c>
      <c r="Y29" s="20">
        <v>3</v>
      </c>
      <c r="Z29" s="20">
        <v>2</v>
      </c>
      <c r="AA29" s="20">
        <v>2</v>
      </c>
      <c r="AB29" s="20">
        <v>3</v>
      </c>
      <c r="AC29" s="20">
        <v>3</v>
      </c>
      <c r="AD29" s="4"/>
      <c r="AE29" s="20"/>
      <c r="AF29" s="10"/>
      <c r="AG29" s="10"/>
      <c r="AH29" s="20"/>
      <c r="AI29" s="20"/>
      <c r="AJ29" s="20"/>
      <c r="AK29" s="10"/>
      <c r="AL29" s="10"/>
      <c r="AM29" s="20"/>
      <c r="AN29" s="20"/>
      <c r="AO29" s="4">
        <f t="shared" si="0"/>
        <v>64</v>
      </c>
      <c r="AP29" s="21">
        <f t="shared" si="1"/>
        <v>1.6842105263157894</v>
      </c>
      <c r="AQ29" s="4" t="s">
        <v>130</v>
      </c>
    </row>
    <row r="30" spans="1:43" ht="15" customHeight="1" x14ac:dyDescent="0.2">
      <c r="A30" s="3">
        <v>21</v>
      </c>
      <c r="B30" s="35" t="s">
        <v>182</v>
      </c>
      <c r="C30" s="4">
        <v>1</v>
      </c>
      <c r="D30" s="4">
        <v>1</v>
      </c>
      <c r="E30" s="4">
        <v>1</v>
      </c>
      <c r="F30" s="4">
        <v>2</v>
      </c>
      <c r="G30" s="4">
        <v>2</v>
      </c>
      <c r="H30" s="4">
        <v>2</v>
      </c>
      <c r="I30" s="4">
        <v>1</v>
      </c>
      <c r="J30" s="4">
        <v>1</v>
      </c>
      <c r="K30" s="4">
        <v>1</v>
      </c>
      <c r="L30" s="4">
        <v>1</v>
      </c>
      <c r="M30" s="10">
        <v>2</v>
      </c>
      <c r="N30" s="4">
        <v>1</v>
      </c>
      <c r="O30" s="4">
        <v>1</v>
      </c>
      <c r="P30" s="4">
        <v>3</v>
      </c>
      <c r="Q30" s="4">
        <v>2</v>
      </c>
      <c r="R30" s="4">
        <v>1</v>
      </c>
      <c r="S30" s="4">
        <v>1</v>
      </c>
      <c r="T30" s="4">
        <v>1</v>
      </c>
      <c r="U30" s="20">
        <v>1</v>
      </c>
      <c r="V30" s="10">
        <v>2</v>
      </c>
      <c r="W30" s="20">
        <v>1</v>
      </c>
      <c r="X30" s="20">
        <v>1</v>
      </c>
      <c r="Y30" s="20">
        <v>3</v>
      </c>
      <c r="Z30" s="20">
        <v>2</v>
      </c>
      <c r="AA30" s="20">
        <v>1</v>
      </c>
      <c r="AB30" s="20">
        <v>1</v>
      </c>
      <c r="AC30" s="20">
        <v>1</v>
      </c>
      <c r="AD30" s="4"/>
      <c r="AE30" s="20"/>
      <c r="AF30" s="10"/>
      <c r="AG30" s="10"/>
      <c r="AH30" s="20"/>
      <c r="AI30" s="20"/>
      <c r="AJ30" s="20"/>
      <c r="AK30" s="10"/>
      <c r="AL30" s="10"/>
      <c r="AM30" s="20"/>
      <c r="AN30" s="20"/>
      <c r="AO30" s="4">
        <f t="shared" si="0"/>
        <v>38</v>
      </c>
      <c r="AP30" s="21">
        <f t="shared" si="1"/>
        <v>1</v>
      </c>
      <c r="AQ30" s="4" t="s">
        <v>129</v>
      </c>
    </row>
    <row r="31" spans="1:43" ht="15" customHeight="1" x14ac:dyDescent="0.2">
      <c r="A31" s="3">
        <v>22</v>
      </c>
      <c r="B31" s="35" t="s">
        <v>161</v>
      </c>
      <c r="C31" s="4">
        <v>2</v>
      </c>
      <c r="D31" s="4">
        <v>2</v>
      </c>
      <c r="E31" s="4">
        <v>2</v>
      </c>
      <c r="F31" s="4">
        <v>3</v>
      </c>
      <c r="G31" s="4">
        <v>3</v>
      </c>
      <c r="H31" s="4">
        <v>3</v>
      </c>
      <c r="I31" s="4">
        <v>2</v>
      </c>
      <c r="J31" s="4">
        <v>2</v>
      </c>
      <c r="K31" s="4">
        <v>2</v>
      </c>
      <c r="L31" s="4">
        <v>2</v>
      </c>
      <c r="M31" s="10">
        <v>2</v>
      </c>
      <c r="N31" s="4">
        <v>2</v>
      </c>
      <c r="O31" s="4">
        <v>2</v>
      </c>
      <c r="P31" s="4">
        <v>3</v>
      </c>
      <c r="Q31" s="4">
        <v>3</v>
      </c>
      <c r="R31" s="4">
        <v>2</v>
      </c>
      <c r="S31" s="4">
        <v>2</v>
      </c>
      <c r="T31" s="4">
        <v>2</v>
      </c>
      <c r="U31" s="20">
        <v>2</v>
      </c>
      <c r="V31" s="10">
        <v>2</v>
      </c>
      <c r="W31" s="20">
        <v>2</v>
      </c>
      <c r="X31" s="20">
        <v>2</v>
      </c>
      <c r="Y31" s="20">
        <v>3</v>
      </c>
      <c r="Z31" s="20">
        <v>3</v>
      </c>
      <c r="AA31" s="20">
        <v>2</v>
      </c>
      <c r="AB31" s="20">
        <v>2</v>
      </c>
      <c r="AC31" s="20">
        <v>2</v>
      </c>
      <c r="AD31" s="4"/>
      <c r="AE31" s="20"/>
      <c r="AF31" s="10"/>
      <c r="AG31" s="10"/>
      <c r="AH31" s="20"/>
      <c r="AI31" s="20"/>
      <c r="AJ31" s="20"/>
      <c r="AK31" s="10"/>
      <c r="AL31" s="10"/>
      <c r="AM31" s="20"/>
      <c r="AN31" s="20"/>
      <c r="AO31" s="4">
        <f t="shared" si="0"/>
        <v>61</v>
      </c>
      <c r="AP31" s="21">
        <f t="shared" si="1"/>
        <v>1.6052631578947369</v>
      </c>
      <c r="AQ31" s="4" t="s">
        <v>130</v>
      </c>
    </row>
    <row r="32" spans="1:43" ht="15" customHeight="1" x14ac:dyDescent="0.2">
      <c r="A32" s="3">
        <v>23</v>
      </c>
      <c r="B32" s="35" t="s">
        <v>183</v>
      </c>
      <c r="C32" s="4">
        <v>2</v>
      </c>
      <c r="D32" s="4">
        <v>2</v>
      </c>
      <c r="E32" s="4">
        <v>3</v>
      </c>
      <c r="F32" s="4">
        <v>2</v>
      </c>
      <c r="G32" s="4">
        <v>2</v>
      </c>
      <c r="H32" s="4">
        <v>3</v>
      </c>
      <c r="I32" s="4">
        <v>2</v>
      </c>
      <c r="J32" s="4">
        <v>2</v>
      </c>
      <c r="K32" s="4">
        <v>3</v>
      </c>
      <c r="L32" s="4">
        <v>2</v>
      </c>
      <c r="M32" s="10">
        <v>2</v>
      </c>
      <c r="N32" s="4">
        <v>2</v>
      </c>
      <c r="O32" s="4">
        <v>2</v>
      </c>
      <c r="P32" s="4">
        <v>3</v>
      </c>
      <c r="Q32" s="4">
        <v>2</v>
      </c>
      <c r="R32" s="4">
        <v>2</v>
      </c>
      <c r="S32" s="4">
        <v>2</v>
      </c>
      <c r="T32" s="4">
        <v>2</v>
      </c>
      <c r="U32" s="20">
        <v>2</v>
      </c>
      <c r="V32" s="10">
        <v>2</v>
      </c>
      <c r="W32" s="20">
        <v>2</v>
      </c>
      <c r="X32" s="20">
        <v>2</v>
      </c>
      <c r="Y32" s="20">
        <v>3</v>
      </c>
      <c r="Z32" s="20">
        <v>2</v>
      </c>
      <c r="AA32" s="20">
        <v>2</v>
      </c>
      <c r="AB32" s="20">
        <v>2</v>
      </c>
      <c r="AC32" s="20">
        <v>2</v>
      </c>
      <c r="AD32" s="4"/>
      <c r="AE32" s="20"/>
      <c r="AF32" s="10"/>
      <c r="AG32" s="10"/>
      <c r="AH32" s="20"/>
      <c r="AI32" s="20"/>
      <c r="AJ32" s="20"/>
      <c r="AK32" s="10"/>
      <c r="AL32" s="10"/>
      <c r="AM32" s="20"/>
      <c r="AN32" s="20"/>
      <c r="AO32" s="4">
        <f t="shared" si="0"/>
        <v>59</v>
      </c>
      <c r="AP32" s="21">
        <f t="shared" si="1"/>
        <v>1.5526315789473684</v>
      </c>
      <c r="AQ32" s="4" t="s">
        <v>130</v>
      </c>
    </row>
    <row r="33" spans="1:43" ht="15" customHeight="1" x14ac:dyDescent="0.2">
      <c r="A33" s="3">
        <v>24</v>
      </c>
      <c r="B33" s="35" t="s">
        <v>184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  <c r="H33" s="4">
        <v>3</v>
      </c>
      <c r="I33" s="4">
        <v>2</v>
      </c>
      <c r="J33" s="4">
        <v>2</v>
      </c>
      <c r="K33" s="4">
        <v>2</v>
      </c>
      <c r="L33" s="4">
        <v>2</v>
      </c>
      <c r="M33" s="10">
        <v>2</v>
      </c>
      <c r="N33" s="4">
        <v>2</v>
      </c>
      <c r="O33" s="4">
        <v>3</v>
      </c>
      <c r="P33" s="4">
        <v>3</v>
      </c>
      <c r="Q33" s="4">
        <v>3</v>
      </c>
      <c r="R33" s="4">
        <v>1</v>
      </c>
      <c r="S33" s="4">
        <v>2</v>
      </c>
      <c r="T33" s="4">
        <v>3</v>
      </c>
      <c r="U33" s="20">
        <v>2</v>
      </c>
      <c r="V33" s="10">
        <v>2</v>
      </c>
      <c r="W33" s="20">
        <v>2</v>
      </c>
      <c r="X33" s="20">
        <v>3</v>
      </c>
      <c r="Y33" s="20">
        <v>3</v>
      </c>
      <c r="Z33" s="20">
        <v>3</v>
      </c>
      <c r="AA33" s="20">
        <v>1</v>
      </c>
      <c r="AB33" s="20">
        <v>2</v>
      </c>
      <c r="AC33" s="20">
        <v>3</v>
      </c>
      <c r="AD33" s="4"/>
      <c r="AE33" s="20"/>
      <c r="AF33" s="10"/>
      <c r="AG33" s="10"/>
      <c r="AH33" s="20"/>
      <c r="AI33" s="20"/>
      <c r="AJ33" s="20"/>
      <c r="AK33" s="10"/>
      <c r="AL33" s="10"/>
      <c r="AM33" s="20"/>
      <c r="AN33" s="20"/>
      <c r="AO33" s="4">
        <f t="shared" si="0"/>
        <v>61</v>
      </c>
      <c r="AP33" s="21">
        <f t="shared" si="1"/>
        <v>1.6052631578947369</v>
      </c>
      <c r="AQ33" s="4" t="s">
        <v>130</v>
      </c>
    </row>
    <row r="34" spans="1:43" x14ac:dyDescent="0.2">
      <c r="A34" s="94"/>
      <c r="B34" s="40" t="s">
        <v>188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  <c r="O34" s="78"/>
      <c r="P34" s="78"/>
      <c r="Q34" s="78"/>
      <c r="R34" s="78"/>
      <c r="S34" s="78"/>
      <c r="T34" s="78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80"/>
    </row>
    <row r="35" spans="1:43" x14ac:dyDescent="0.2">
      <c r="A35" s="95"/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3"/>
      <c r="O35" s="83"/>
      <c r="P35" s="83"/>
      <c r="Q35" s="83"/>
      <c r="R35" s="83"/>
      <c r="S35" s="83"/>
      <c r="T35" s="83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5"/>
    </row>
  </sheetData>
  <mergeCells count="16">
    <mergeCell ref="AQ7:AQ9"/>
    <mergeCell ref="B34:AQ35"/>
    <mergeCell ref="AO7:AO9"/>
    <mergeCell ref="AP7:AP9"/>
    <mergeCell ref="A5:AQ6"/>
    <mergeCell ref="U7:AC8"/>
    <mergeCell ref="AD7:AI8"/>
    <mergeCell ref="AJ7:AN8"/>
    <mergeCell ref="A34:A35"/>
    <mergeCell ref="K7:P8"/>
    <mergeCell ref="Q7:T8"/>
    <mergeCell ref="A2:T2"/>
    <mergeCell ref="A7:A9"/>
    <mergeCell ref="B7:B9"/>
    <mergeCell ref="C7:J8"/>
    <mergeCell ref="A4:O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4"/>
  <sheetViews>
    <sheetView zoomScale="82" zoomScaleNormal="82" workbookViewId="0">
      <selection activeCell="A4" sqref="A4:R5"/>
    </sheetView>
  </sheetViews>
  <sheetFormatPr defaultRowHeight="15" x14ac:dyDescent="0.2"/>
  <cols>
    <col min="1" max="1" width="7.26171875" customWidth="1"/>
    <col min="2" max="2" width="26.76953125" customWidth="1"/>
    <col min="3" max="3" width="6.1875" customWidth="1"/>
    <col min="4" max="4" width="6.05078125" customWidth="1"/>
    <col min="5" max="5" width="4.9765625" customWidth="1"/>
    <col min="6" max="6" width="5.51171875" customWidth="1"/>
    <col min="7" max="7" width="5.37890625" customWidth="1"/>
    <col min="8" max="8" width="4.9765625" customWidth="1"/>
    <col min="9" max="9" width="5.37890625" customWidth="1"/>
    <col min="10" max="10" width="6.05078125" customWidth="1"/>
    <col min="11" max="11" width="5.24609375" customWidth="1"/>
    <col min="12" max="13" width="6.3203125" customWidth="1"/>
    <col min="14" max="14" width="5.6484375" customWidth="1"/>
    <col min="15" max="15" width="6.58984375" customWidth="1"/>
    <col min="16" max="16" width="5.51171875" customWidth="1"/>
    <col min="17" max="17" width="5.24609375" customWidth="1"/>
    <col min="18" max="20" width="5.109375" customWidth="1"/>
  </cols>
  <sheetData>
    <row r="1" spans="1:21" x14ac:dyDescent="0.2">
      <c r="A1" s="102" t="s">
        <v>185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x14ac:dyDescent="0.2">
      <c r="A3" s="48" t="s">
        <v>196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1" ht="15" customHeight="1" x14ac:dyDescent="0.2">
      <c r="A4" s="60" t="s">
        <v>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78"/>
      <c r="M4" s="78"/>
      <c r="N4" s="78"/>
      <c r="O4" s="78"/>
      <c r="P4" s="78"/>
      <c r="Q4" s="78"/>
      <c r="R4" s="78"/>
      <c r="S4" s="104" t="s">
        <v>4</v>
      </c>
      <c r="T4" s="104" t="s">
        <v>5</v>
      </c>
      <c r="U4" s="107" t="s">
        <v>6</v>
      </c>
    </row>
    <row r="5" spans="1:2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83"/>
      <c r="M5" s="83"/>
      <c r="N5" s="83"/>
      <c r="O5" s="83"/>
      <c r="P5" s="83"/>
      <c r="Q5" s="83"/>
      <c r="R5" s="83"/>
      <c r="S5" s="105"/>
      <c r="T5" s="105"/>
      <c r="U5" s="108"/>
    </row>
    <row r="6" spans="1:21" x14ac:dyDescent="0.2">
      <c r="A6" s="69" t="s">
        <v>1</v>
      </c>
      <c r="B6" s="69" t="s">
        <v>2</v>
      </c>
      <c r="C6" s="63" t="s">
        <v>62</v>
      </c>
      <c r="D6" s="53"/>
      <c r="E6" s="53"/>
      <c r="F6" s="53"/>
      <c r="G6" s="53"/>
      <c r="H6" s="63" t="s">
        <v>63</v>
      </c>
      <c r="I6" s="53"/>
      <c r="J6" s="53"/>
      <c r="K6" s="53"/>
      <c r="L6" s="53"/>
      <c r="M6" s="58" t="s">
        <v>64</v>
      </c>
      <c r="N6" s="58"/>
      <c r="O6" s="101"/>
      <c r="P6" s="101"/>
      <c r="Q6" s="101"/>
      <c r="R6" s="101"/>
      <c r="S6" s="105"/>
      <c r="T6" s="105"/>
      <c r="U6" s="108"/>
    </row>
    <row r="7" spans="1:21" x14ac:dyDescent="0.2">
      <c r="A7" s="69"/>
      <c r="B7" s="56"/>
      <c r="C7" s="71"/>
      <c r="D7" s="72"/>
      <c r="E7" s="72"/>
      <c r="F7" s="72"/>
      <c r="G7" s="72"/>
      <c r="H7" s="71"/>
      <c r="I7" s="72"/>
      <c r="J7" s="72"/>
      <c r="K7" s="72"/>
      <c r="L7" s="72"/>
      <c r="M7" s="101"/>
      <c r="N7" s="101"/>
      <c r="O7" s="101"/>
      <c r="P7" s="101"/>
      <c r="Q7" s="101"/>
      <c r="R7" s="101"/>
      <c r="S7" s="105"/>
      <c r="T7" s="105"/>
      <c r="U7" s="108"/>
    </row>
    <row r="8" spans="1:21" ht="56.25" customHeight="1" x14ac:dyDescent="0.2">
      <c r="A8" s="70"/>
      <c r="B8" s="57"/>
      <c r="C8" s="7" t="s">
        <v>65</v>
      </c>
      <c r="D8" s="8" t="s">
        <v>66</v>
      </c>
      <c r="E8" s="9" t="s">
        <v>67</v>
      </c>
      <c r="F8" s="9" t="s">
        <v>68</v>
      </c>
      <c r="G8" s="7" t="s">
        <v>69</v>
      </c>
      <c r="H8" s="7" t="s">
        <v>70</v>
      </c>
      <c r="I8" s="7" t="s">
        <v>71</v>
      </c>
      <c r="J8" s="9" t="s">
        <v>72</v>
      </c>
      <c r="K8" s="9" t="s">
        <v>73</v>
      </c>
      <c r="L8" s="7" t="s">
        <v>74</v>
      </c>
      <c r="M8" s="7" t="s">
        <v>75</v>
      </c>
      <c r="N8" s="7" t="s">
        <v>76</v>
      </c>
      <c r="O8" s="7" t="s">
        <v>77</v>
      </c>
      <c r="P8" s="9" t="s">
        <v>78</v>
      </c>
      <c r="Q8" s="9" t="s">
        <v>79</v>
      </c>
      <c r="R8" s="7" t="s">
        <v>80</v>
      </c>
      <c r="S8" s="106"/>
      <c r="T8" s="106"/>
      <c r="U8" s="109"/>
    </row>
    <row r="9" spans="1:21" ht="18.75" customHeight="1" x14ac:dyDescent="0.2">
      <c r="A9" s="3">
        <v>1</v>
      </c>
      <c r="B9" s="35" t="s">
        <v>164</v>
      </c>
      <c r="C9" s="4">
        <v>2</v>
      </c>
      <c r="D9" s="4">
        <v>2</v>
      </c>
      <c r="E9" s="10">
        <v>2</v>
      </c>
      <c r="F9" s="10">
        <v>2</v>
      </c>
      <c r="G9" s="4">
        <v>2</v>
      </c>
      <c r="H9" s="4">
        <v>2</v>
      </c>
      <c r="I9" s="4">
        <v>2</v>
      </c>
      <c r="J9" s="10">
        <v>1</v>
      </c>
      <c r="K9" s="10">
        <v>1</v>
      </c>
      <c r="L9" s="4">
        <v>1</v>
      </c>
      <c r="M9" s="4">
        <v>1</v>
      </c>
      <c r="N9" s="4">
        <v>2</v>
      </c>
      <c r="O9" s="4">
        <v>2</v>
      </c>
      <c r="P9" s="10">
        <v>2</v>
      </c>
      <c r="Q9" s="10">
        <v>1</v>
      </c>
      <c r="R9" s="4">
        <v>2</v>
      </c>
      <c r="S9" s="23">
        <f>C9+D9+E9+F9+G9+H9+I9+J9+K9+L9+M9+N9+O9+P9+Q9+R9</f>
        <v>27</v>
      </c>
      <c r="T9" s="23">
        <f>S9/16</f>
        <v>1.6875</v>
      </c>
      <c r="U9" s="24" t="s">
        <v>130</v>
      </c>
    </row>
    <row r="10" spans="1:21" ht="18.75" customHeight="1" x14ac:dyDescent="0.2">
      <c r="A10" s="3">
        <v>2</v>
      </c>
      <c r="B10" s="35" t="s">
        <v>165</v>
      </c>
      <c r="C10" s="4">
        <v>2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10">
        <v>2</v>
      </c>
      <c r="L10" s="4">
        <v>1</v>
      </c>
      <c r="M10" s="4">
        <v>1</v>
      </c>
      <c r="N10" s="4">
        <v>2</v>
      </c>
      <c r="O10" s="4">
        <v>2</v>
      </c>
      <c r="P10" s="4">
        <v>2</v>
      </c>
      <c r="Q10" s="10">
        <v>1</v>
      </c>
      <c r="R10" s="4">
        <v>2</v>
      </c>
      <c r="S10" s="23">
        <f t="shared" ref="S10:S32" si="0">C10+D10+E10+F10+G10+H10+I10+J10+K10+L10+M10+N10+O10+P10+Q10+R10</f>
        <v>23</v>
      </c>
      <c r="T10" s="23">
        <f t="shared" ref="T10:T32" si="1">S10/16</f>
        <v>1.4375</v>
      </c>
      <c r="U10" s="24" t="s">
        <v>129</v>
      </c>
    </row>
    <row r="11" spans="1:21" ht="18.75" customHeight="1" x14ac:dyDescent="0.2">
      <c r="A11" s="3">
        <v>3</v>
      </c>
      <c r="B11" s="35" t="s">
        <v>166</v>
      </c>
      <c r="C11" s="4">
        <v>2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10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10">
        <v>1</v>
      </c>
      <c r="R11" s="4">
        <v>2</v>
      </c>
      <c r="S11" s="23">
        <f t="shared" si="0"/>
        <v>19</v>
      </c>
      <c r="T11" s="23">
        <f t="shared" si="1"/>
        <v>1.1875</v>
      </c>
      <c r="U11" s="24" t="s">
        <v>129</v>
      </c>
    </row>
    <row r="12" spans="1:21" ht="18.75" customHeight="1" x14ac:dyDescent="0.2">
      <c r="A12" s="3">
        <v>4</v>
      </c>
      <c r="B12" s="35" t="s">
        <v>167</v>
      </c>
      <c r="C12" s="4">
        <v>2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10">
        <v>1</v>
      </c>
      <c r="L12" s="4">
        <v>1</v>
      </c>
      <c r="M12" s="4">
        <v>1</v>
      </c>
      <c r="N12" s="4">
        <v>1</v>
      </c>
      <c r="O12" s="4">
        <v>2</v>
      </c>
      <c r="P12" s="4">
        <v>2</v>
      </c>
      <c r="Q12" s="10">
        <v>2</v>
      </c>
      <c r="R12" s="4">
        <v>2</v>
      </c>
      <c r="S12" s="23">
        <f t="shared" si="0"/>
        <v>21</v>
      </c>
      <c r="T12" s="23">
        <f t="shared" si="1"/>
        <v>1.3125</v>
      </c>
      <c r="U12" s="24" t="s">
        <v>129</v>
      </c>
    </row>
    <row r="13" spans="1:21" ht="18.75" customHeight="1" x14ac:dyDescent="0.2">
      <c r="A13" s="3">
        <v>5</v>
      </c>
      <c r="B13" s="35" t="s">
        <v>168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2</v>
      </c>
      <c r="J13" s="4">
        <v>1</v>
      </c>
      <c r="K13" s="10">
        <v>2</v>
      </c>
      <c r="L13" s="4">
        <v>1</v>
      </c>
      <c r="M13" s="4">
        <v>1</v>
      </c>
      <c r="N13" s="4">
        <v>2</v>
      </c>
      <c r="O13" s="4">
        <v>2</v>
      </c>
      <c r="P13" s="4">
        <v>2</v>
      </c>
      <c r="Q13" s="10">
        <v>2</v>
      </c>
      <c r="R13" s="4">
        <v>2</v>
      </c>
      <c r="S13" s="23">
        <f t="shared" si="0"/>
        <v>23</v>
      </c>
      <c r="T13" s="23">
        <f t="shared" si="1"/>
        <v>1.4375</v>
      </c>
      <c r="U13" s="24" t="s">
        <v>129</v>
      </c>
    </row>
    <row r="14" spans="1:21" ht="18.75" customHeight="1" x14ac:dyDescent="0.2">
      <c r="A14" s="3">
        <v>6</v>
      </c>
      <c r="B14" s="35" t="s">
        <v>169</v>
      </c>
      <c r="C14" s="4">
        <v>2</v>
      </c>
      <c r="D14" s="4">
        <v>2</v>
      </c>
      <c r="E14" s="4">
        <v>2</v>
      </c>
      <c r="F14" s="4">
        <v>2</v>
      </c>
      <c r="G14" s="4">
        <v>2</v>
      </c>
      <c r="H14" s="4">
        <v>1</v>
      </c>
      <c r="I14" s="4">
        <v>2</v>
      </c>
      <c r="J14" s="4">
        <v>2</v>
      </c>
      <c r="K14" s="10">
        <v>2</v>
      </c>
      <c r="L14" s="4">
        <v>2</v>
      </c>
      <c r="M14" s="4">
        <v>2</v>
      </c>
      <c r="N14" s="4">
        <v>2</v>
      </c>
      <c r="O14" s="4">
        <v>2</v>
      </c>
      <c r="P14" s="4">
        <v>2</v>
      </c>
      <c r="Q14" s="10">
        <v>2</v>
      </c>
      <c r="R14" s="4">
        <v>2</v>
      </c>
      <c r="S14" s="23">
        <f t="shared" si="0"/>
        <v>31</v>
      </c>
      <c r="T14" s="23">
        <f t="shared" si="1"/>
        <v>1.9375</v>
      </c>
      <c r="U14" s="24" t="s">
        <v>130</v>
      </c>
    </row>
    <row r="15" spans="1:21" ht="18.75" customHeight="1" x14ac:dyDescent="0.2">
      <c r="A15" s="3">
        <v>7</v>
      </c>
      <c r="B15" s="35" t="s">
        <v>170</v>
      </c>
      <c r="C15" s="4">
        <v>2</v>
      </c>
      <c r="D15" s="4">
        <v>2</v>
      </c>
      <c r="E15" s="4">
        <v>2</v>
      </c>
      <c r="F15" s="4">
        <v>1</v>
      </c>
      <c r="G15" s="4">
        <v>1</v>
      </c>
      <c r="H15" s="4">
        <v>1</v>
      </c>
      <c r="I15" s="4">
        <v>2</v>
      </c>
      <c r="J15" s="4">
        <v>2</v>
      </c>
      <c r="K15" s="10">
        <v>2</v>
      </c>
      <c r="L15" s="4">
        <v>2</v>
      </c>
      <c r="M15" s="4">
        <v>1</v>
      </c>
      <c r="N15" s="4">
        <v>2</v>
      </c>
      <c r="O15" s="4">
        <v>1</v>
      </c>
      <c r="P15" s="4">
        <v>2</v>
      </c>
      <c r="Q15" s="10">
        <v>1</v>
      </c>
      <c r="R15" s="4">
        <v>2</v>
      </c>
      <c r="S15" s="23">
        <f t="shared" si="0"/>
        <v>26</v>
      </c>
      <c r="T15" s="23">
        <f t="shared" si="1"/>
        <v>1.625</v>
      </c>
      <c r="U15" s="24" t="s">
        <v>130</v>
      </c>
    </row>
    <row r="16" spans="1:21" ht="18.75" customHeight="1" x14ac:dyDescent="0.2">
      <c r="A16" s="3">
        <v>8</v>
      </c>
      <c r="B16" s="35" t="s">
        <v>171</v>
      </c>
      <c r="C16" s="4">
        <v>1</v>
      </c>
      <c r="D16" s="4">
        <v>2</v>
      </c>
      <c r="E16" s="4">
        <v>1</v>
      </c>
      <c r="F16" s="4">
        <v>1</v>
      </c>
      <c r="G16" s="4">
        <v>1</v>
      </c>
      <c r="H16" s="4">
        <v>1</v>
      </c>
      <c r="I16" s="4">
        <v>2</v>
      </c>
      <c r="J16" s="4">
        <v>2</v>
      </c>
      <c r="K16" s="10">
        <v>1</v>
      </c>
      <c r="L16" s="4">
        <v>1</v>
      </c>
      <c r="M16" s="4">
        <v>1</v>
      </c>
      <c r="N16" s="4">
        <v>1</v>
      </c>
      <c r="O16" s="4">
        <v>2</v>
      </c>
      <c r="P16" s="4">
        <v>2</v>
      </c>
      <c r="Q16" s="10">
        <v>2</v>
      </c>
      <c r="R16" s="4">
        <v>2</v>
      </c>
      <c r="S16" s="23">
        <f t="shared" si="0"/>
        <v>23</v>
      </c>
      <c r="T16" s="23">
        <f t="shared" si="1"/>
        <v>1.4375</v>
      </c>
      <c r="U16" s="24" t="s">
        <v>129</v>
      </c>
    </row>
    <row r="17" spans="1:21" ht="18.75" customHeight="1" x14ac:dyDescent="0.2">
      <c r="A17" s="3">
        <v>9</v>
      </c>
      <c r="B17" s="35" t="s">
        <v>172</v>
      </c>
      <c r="C17" s="4">
        <v>2</v>
      </c>
      <c r="D17" s="4">
        <v>2</v>
      </c>
      <c r="E17" s="4">
        <v>1</v>
      </c>
      <c r="F17" s="4">
        <v>2</v>
      </c>
      <c r="G17" s="4">
        <v>1</v>
      </c>
      <c r="H17" s="4">
        <v>1</v>
      </c>
      <c r="I17" s="4">
        <v>2</v>
      </c>
      <c r="J17" s="4">
        <v>1</v>
      </c>
      <c r="K17" s="10">
        <v>2</v>
      </c>
      <c r="L17" s="4">
        <v>1</v>
      </c>
      <c r="M17" s="4">
        <v>1</v>
      </c>
      <c r="N17" s="4">
        <v>2</v>
      </c>
      <c r="O17" s="4">
        <v>2</v>
      </c>
      <c r="P17" s="4">
        <v>2</v>
      </c>
      <c r="Q17" s="10">
        <v>2</v>
      </c>
      <c r="R17" s="4">
        <v>2</v>
      </c>
      <c r="S17" s="23">
        <f t="shared" si="0"/>
        <v>26</v>
      </c>
      <c r="T17" s="23">
        <f t="shared" si="1"/>
        <v>1.625</v>
      </c>
      <c r="U17" s="24" t="s">
        <v>130</v>
      </c>
    </row>
    <row r="18" spans="1:21" ht="18.75" customHeight="1" x14ac:dyDescent="0.2">
      <c r="A18" s="3">
        <v>10</v>
      </c>
      <c r="B18" s="35" t="s">
        <v>173</v>
      </c>
      <c r="C18" s="4">
        <v>2</v>
      </c>
      <c r="D18" s="4">
        <v>2</v>
      </c>
      <c r="E18" s="4">
        <v>1</v>
      </c>
      <c r="F18" s="4">
        <v>1</v>
      </c>
      <c r="G18" s="4">
        <v>1</v>
      </c>
      <c r="H18" s="4">
        <v>1</v>
      </c>
      <c r="I18" s="4">
        <v>2</v>
      </c>
      <c r="J18" s="4">
        <v>1</v>
      </c>
      <c r="K18" s="10">
        <v>1</v>
      </c>
      <c r="L18" s="4">
        <v>2</v>
      </c>
      <c r="M18" s="4">
        <v>1</v>
      </c>
      <c r="N18" s="4">
        <v>2</v>
      </c>
      <c r="O18" s="4">
        <v>2</v>
      </c>
      <c r="P18" s="4">
        <v>2</v>
      </c>
      <c r="Q18" s="10">
        <v>2</v>
      </c>
      <c r="R18" s="4">
        <v>2</v>
      </c>
      <c r="S18" s="23">
        <f t="shared" si="0"/>
        <v>25</v>
      </c>
      <c r="T18" s="23">
        <f t="shared" si="1"/>
        <v>1.5625</v>
      </c>
      <c r="U18" s="24" t="s">
        <v>130</v>
      </c>
    </row>
    <row r="19" spans="1:21" ht="18.75" customHeight="1" x14ac:dyDescent="0.2">
      <c r="A19" s="3">
        <v>11</v>
      </c>
      <c r="B19" s="35" t="s">
        <v>174</v>
      </c>
      <c r="C19" s="4">
        <v>2</v>
      </c>
      <c r="D19" s="4">
        <v>2</v>
      </c>
      <c r="E19" s="4">
        <v>1</v>
      </c>
      <c r="F19" s="4">
        <v>2</v>
      </c>
      <c r="G19" s="4">
        <v>1</v>
      </c>
      <c r="H19" s="4">
        <v>1</v>
      </c>
      <c r="I19" s="4">
        <v>2</v>
      </c>
      <c r="J19" s="4">
        <v>2</v>
      </c>
      <c r="K19" s="10">
        <v>1</v>
      </c>
      <c r="L19" s="4">
        <v>2</v>
      </c>
      <c r="M19" s="4">
        <v>1</v>
      </c>
      <c r="N19" s="4">
        <v>1</v>
      </c>
      <c r="O19" s="4">
        <v>2</v>
      </c>
      <c r="P19" s="4">
        <v>2</v>
      </c>
      <c r="Q19" s="10">
        <v>2</v>
      </c>
      <c r="R19" s="4">
        <v>2</v>
      </c>
      <c r="S19" s="23">
        <f t="shared" si="0"/>
        <v>26</v>
      </c>
      <c r="T19" s="23">
        <f t="shared" si="1"/>
        <v>1.625</v>
      </c>
      <c r="U19" s="24" t="s">
        <v>130</v>
      </c>
    </row>
    <row r="20" spans="1:21" ht="18.75" customHeight="1" x14ac:dyDescent="0.2">
      <c r="A20" s="3">
        <v>12</v>
      </c>
      <c r="B20" s="35" t="s">
        <v>151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1</v>
      </c>
      <c r="I20" s="4">
        <v>2</v>
      </c>
      <c r="J20" s="4">
        <v>2</v>
      </c>
      <c r="K20" s="10">
        <v>2</v>
      </c>
      <c r="L20" s="4">
        <v>2</v>
      </c>
      <c r="M20" s="4">
        <v>2</v>
      </c>
      <c r="N20" s="4">
        <v>2</v>
      </c>
      <c r="O20" s="4">
        <v>2</v>
      </c>
      <c r="P20" s="4">
        <v>2</v>
      </c>
      <c r="Q20" s="10">
        <v>2</v>
      </c>
      <c r="R20" s="4">
        <v>2</v>
      </c>
      <c r="S20" s="23">
        <f t="shared" si="0"/>
        <v>31</v>
      </c>
      <c r="T20" s="23">
        <f t="shared" si="1"/>
        <v>1.9375</v>
      </c>
      <c r="U20" s="24" t="s">
        <v>130</v>
      </c>
    </row>
    <row r="21" spans="1:21" ht="18.75" customHeight="1" x14ac:dyDescent="0.2">
      <c r="A21" s="3">
        <v>13</v>
      </c>
      <c r="B21" s="35" t="s">
        <v>175</v>
      </c>
      <c r="C21" s="4">
        <v>2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2</v>
      </c>
      <c r="J21" s="4">
        <v>1</v>
      </c>
      <c r="K21" s="10">
        <v>1</v>
      </c>
      <c r="L21" s="4">
        <v>1</v>
      </c>
      <c r="M21" s="4">
        <v>1</v>
      </c>
      <c r="N21" s="4">
        <v>1</v>
      </c>
      <c r="O21" s="4">
        <v>1</v>
      </c>
      <c r="P21" s="4">
        <v>2</v>
      </c>
      <c r="Q21" s="10">
        <v>1</v>
      </c>
      <c r="R21" s="4">
        <v>2</v>
      </c>
      <c r="S21" s="23">
        <f t="shared" si="0"/>
        <v>20</v>
      </c>
      <c r="T21" s="23">
        <f t="shared" si="1"/>
        <v>1.25</v>
      </c>
      <c r="U21" s="24" t="s">
        <v>129</v>
      </c>
    </row>
    <row r="22" spans="1:21" ht="18.75" customHeight="1" x14ac:dyDescent="0.2">
      <c r="A22" s="3">
        <v>14</v>
      </c>
      <c r="B22" s="35" t="s">
        <v>176</v>
      </c>
      <c r="C22" s="4">
        <v>2</v>
      </c>
      <c r="D22" s="4">
        <v>2</v>
      </c>
      <c r="E22" s="4">
        <v>2</v>
      </c>
      <c r="F22" s="4">
        <v>2</v>
      </c>
      <c r="G22" s="4">
        <v>2</v>
      </c>
      <c r="H22" s="4">
        <v>1</v>
      </c>
      <c r="I22" s="4">
        <v>2</v>
      </c>
      <c r="J22" s="4">
        <v>2</v>
      </c>
      <c r="K22" s="10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10">
        <v>2</v>
      </c>
      <c r="R22" s="4">
        <v>2</v>
      </c>
      <c r="S22" s="23">
        <f t="shared" si="0"/>
        <v>31</v>
      </c>
      <c r="T22" s="23">
        <f t="shared" si="1"/>
        <v>1.9375</v>
      </c>
      <c r="U22" s="24" t="s">
        <v>130</v>
      </c>
    </row>
    <row r="23" spans="1:21" ht="18.75" customHeight="1" x14ac:dyDescent="0.2">
      <c r="A23" s="3">
        <v>15</v>
      </c>
      <c r="B23" s="35" t="s">
        <v>177</v>
      </c>
      <c r="C23" s="4">
        <v>2</v>
      </c>
      <c r="D23" s="4">
        <v>2</v>
      </c>
      <c r="E23" s="4">
        <v>2</v>
      </c>
      <c r="F23" s="4">
        <v>2</v>
      </c>
      <c r="G23" s="4">
        <v>1</v>
      </c>
      <c r="H23" s="4">
        <v>1</v>
      </c>
      <c r="I23" s="4">
        <v>2</v>
      </c>
      <c r="J23" s="4">
        <v>1</v>
      </c>
      <c r="K23" s="10">
        <v>2</v>
      </c>
      <c r="L23" s="4">
        <v>2</v>
      </c>
      <c r="M23" s="4">
        <v>2</v>
      </c>
      <c r="N23" s="4">
        <v>2</v>
      </c>
      <c r="O23" s="4">
        <v>2</v>
      </c>
      <c r="P23" s="4">
        <v>2</v>
      </c>
      <c r="Q23" s="10">
        <v>2</v>
      </c>
      <c r="R23" s="4">
        <v>2</v>
      </c>
      <c r="S23" s="23">
        <f t="shared" si="0"/>
        <v>29</v>
      </c>
      <c r="T23" s="23">
        <f t="shared" si="1"/>
        <v>1.8125</v>
      </c>
      <c r="U23" s="24" t="s">
        <v>130</v>
      </c>
    </row>
    <row r="24" spans="1:21" ht="18.75" customHeight="1" x14ac:dyDescent="0.2">
      <c r="A24" s="3">
        <v>16</v>
      </c>
      <c r="B24" s="35" t="s">
        <v>178</v>
      </c>
      <c r="C24" s="4">
        <v>2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2</v>
      </c>
      <c r="J24" s="4">
        <v>1</v>
      </c>
      <c r="K24" s="10">
        <v>1</v>
      </c>
      <c r="L24" s="4">
        <v>1</v>
      </c>
      <c r="M24" s="4">
        <v>1</v>
      </c>
      <c r="N24" s="4">
        <v>1</v>
      </c>
      <c r="O24" s="4">
        <v>1</v>
      </c>
      <c r="P24" s="4">
        <v>2</v>
      </c>
      <c r="Q24" s="10">
        <v>1</v>
      </c>
      <c r="R24" s="4">
        <v>2</v>
      </c>
      <c r="S24" s="23">
        <f t="shared" si="0"/>
        <v>20</v>
      </c>
      <c r="T24" s="23">
        <f t="shared" si="1"/>
        <v>1.25</v>
      </c>
      <c r="U24" s="24" t="s">
        <v>129</v>
      </c>
    </row>
    <row r="25" spans="1:21" ht="18.75" customHeight="1" x14ac:dyDescent="0.2">
      <c r="A25" s="3">
        <v>17</v>
      </c>
      <c r="B25" s="35" t="s">
        <v>156</v>
      </c>
      <c r="C25" s="4">
        <v>2</v>
      </c>
      <c r="D25" s="4">
        <v>2</v>
      </c>
      <c r="E25" s="4">
        <v>1</v>
      </c>
      <c r="F25" s="4">
        <v>2</v>
      </c>
      <c r="G25" s="4">
        <v>1</v>
      </c>
      <c r="H25" s="4">
        <v>1</v>
      </c>
      <c r="I25" s="4">
        <v>2</v>
      </c>
      <c r="J25" s="4">
        <v>2</v>
      </c>
      <c r="K25" s="10">
        <v>2</v>
      </c>
      <c r="L25" s="4">
        <v>2</v>
      </c>
      <c r="M25" s="4">
        <v>2</v>
      </c>
      <c r="N25" s="4">
        <v>2</v>
      </c>
      <c r="O25" s="4">
        <v>2</v>
      </c>
      <c r="P25" s="4">
        <v>2</v>
      </c>
      <c r="Q25" s="10">
        <v>2</v>
      </c>
      <c r="R25" s="4">
        <v>2</v>
      </c>
      <c r="S25" s="23">
        <f t="shared" si="0"/>
        <v>29</v>
      </c>
      <c r="T25" s="23">
        <f t="shared" si="1"/>
        <v>1.8125</v>
      </c>
      <c r="U25" s="24" t="s">
        <v>130</v>
      </c>
    </row>
    <row r="26" spans="1:21" ht="18.75" customHeight="1" x14ac:dyDescent="0.2">
      <c r="A26" s="3">
        <v>18</v>
      </c>
      <c r="B26" s="35" t="s">
        <v>179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10">
        <v>1</v>
      </c>
      <c r="L26" s="4">
        <v>2</v>
      </c>
      <c r="M26" s="4">
        <v>1</v>
      </c>
      <c r="N26" s="4">
        <v>2</v>
      </c>
      <c r="O26" s="4">
        <v>1</v>
      </c>
      <c r="P26" s="4">
        <v>2</v>
      </c>
      <c r="Q26" s="10">
        <v>1</v>
      </c>
      <c r="R26" s="4">
        <v>2</v>
      </c>
      <c r="S26" s="23">
        <f t="shared" si="0"/>
        <v>20</v>
      </c>
      <c r="T26" s="23">
        <f t="shared" si="1"/>
        <v>1.25</v>
      </c>
      <c r="U26" s="24" t="s">
        <v>129</v>
      </c>
    </row>
    <row r="27" spans="1:21" ht="18.75" customHeight="1" x14ac:dyDescent="0.2">
      <c r="A27" s="3">
        <v>19</v>
      </c>
      <c r="B27" s="35" t="s">
        <v>180</v>
      </c>
      <c r="C27" s="4">
        <v>2</v>
      </c>
      <c r="D27" s="4">
        <v>2</v>
      </c>
      <c r="E27" s="4">
        <v>2</v>
      </c>
      <c r="F27" s="4">
        <v>1</v>
      </c>
      <c r="G27" s="4">
        <v>2</v>
      </c>
      <c r="H27" s="4">
        <v>2</v>
      </c>
      <c r="I27" s="4">
        <v>2</v>
      </c>
      <c r="J27" s="4">
        <v>1</v>
      </c>
      <c r="K27" s="10">
        <v>2</v>
      </c>
      <c r="L27" s="4">
        <v>1</v>
      </c>
      <c r="M27" s="4">
        <v>2</v>
      </c>
      <c r="N27" s="4">
        <v>2</v>
      </c>
      <c r="O27" s="4">
        <v>1</v>
      </c>
      <c r="P27" s="4">
        <v>2</v>
      </c>
      <c r="Q27" s="10">
        <v>1</v>
      </c>
      <c r="R27" s="4">
        <v>2</v>
      </c>
      <c r="S27" s="23">
        <f t="shared" si="0"/>
        <v>27</v>
      </c>
      <c r="T27" s="23">
        <f t="shared" si="1"/>
        <v>1.6875</v>
      </c>
      <c r="U27" s="24" t="s">
        <v>130</v>
      </c>
    </row>
    <row r="28" spans="1:21" ht="18.75" customHeight="1" x14ac:dyDescent="0.2">
      <c r="A28" s="3">
        <v>20</v>
      </c>
      <c r="B28" s="35" t="s">
        <v>181</v>
      </c>
      <c r="C28" s="4">
        <v>2</v>
      </c>
      <c r="D28" s="4">
        <v>2</v>
      </c>
      <c r="E28" s="4">
        <v>2</v>
      </c>
      <c r="F28" s="4">
        <v>2</v>
      </c>
      <c r="G28" s="4">
        <v>2</v>
      </c>
      <c r="H28" s="4">
        <v>1</v>
      </c>
      <c r="I28" s="4">
        <v>2</v>
      </c>
      <c r="J28" s="4">
        <v>2</v>
      </c>
      <c r="K28" s="10">
        <v>2</v>
      </c>
      <c r="L28" s="4">
        <v>2</v>
      </c>
      <c r="M28" s="4">
        <v>2</v>
      </c>
      <c r="N28" s="4">
        <v>2</v>
      </c>
      <c r="O28" s="4">
        <v>2</v>
      </c>
      <c r="P28" s="4">
        <v>2</v>
      </c>
      <c r="Q28" s="10">
        <v>2</v>
      </c>
      <c r="R28" s="4">
        <v>2</v>
      </c>
      <c r="S28" s="23">
        <f t="shared" si="0"/>
        <v>31</v>
      </c>
      <c r="T28" s="23">
        <f t="shared" si="1"/>
        <v>1.9375</v>
      </c>
      <c r="U28" s="24" t="s">
        <v>130</v>
      </c>
    </row>
    <row r="29" spans="1:21" ht="18.75" customHeight="1" x14ac:dyDescent="0.2">
      <c r="A29" s="3">
        <v>21</v>
      </c>
      <c r="B29" s="35" t="s">
        <v>182</v>
      </c>
      <c r="C29" s="4">
        <v>2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2</v>
      </c>
      <c r="J29" s="4">
        <v>1</v>
      </c>
      <c r="K29" s="10">
        <v>1</v>
      </c>
      <c r="L29" s="4">
        <v>1</v>
      </c>
      <c r="M29" s="4">
        <v>1</v>
      </c>
      <c r="N29" s="4">
        <v>1</v>
      </c>
      <c r="O29" s="4">
        <v>1</v>
      </c>
      <c r="P29" s="4">
        <v>2</v>
      </c>
      <c r="Q29" s="10">
        <v>1</v>
      </c>
      <c r="R29" s="4">
        <v>2</v>
      </c>
      <c r="S29" s="23">
        <f t="shared" si="0"/>
        <v>20</v>
      </c>
      <c r="T29" s="23">
        <f t="shared" si="1"/>
        <v>1.25</v>
      </c>
      <c r="U29" s="24" t="s">
        <v>129</v>
      </c>
    </row>
    <row r="30" spans="1:21" ht="18.75" customHeight="1" x14ac:dyDescent="0.2">
      <c r="A30" s="3">
        <v>22</v>
      </c>
      <c r="B30" s="35" t="s">
        <v>161</v>
      </c>
      <c r="C30" s="4">
        <v>1</v>
      </c>
      <c r="D30" s="4">
        <v>1</v>
      </c>
      <c r="E30" s="4">
        <v>1</v>
      </c>
      <c r="F30" s="4">
        <v>2</v>
      </c>
      <c r="G30" s="4">
        <v>1</v>
      </c>
      <c r="H30" s="4">
        <v>1</v>
      </c>
      <c r="I30" s="4">
        <v>1</v>
      </c>
      <c r="J30" s="4">
        <v>1</v>
      </c>
      <c r="K30" s="10">
        <v>1</v>
      </c>
      <c r="L30" s="4">
        <v>2</v>
      </c>
      <c r="M30" s="4">
        <v>2</v>
      </c>
      <c r="N30" s="4">
        <v>1</v>
      </c>
      <c r="O30" s="4">
        <v>2</v>
      </c>
      <c r="P30" s="4">
        <v>2</v>
      </c>
      <c r="Q30" s="10">
        <v>2</v>
      </c>
      <c r="R30" s="4">
        <v>2</v>
      </c>
      <c r="S30" s="23">
        <f t="shared" si="0"/>
        <v>23</v>
      </c>
      <c r="T30" s="23">
        <f t="shared" si="1"/>
        <v>1.4375</v>
      </c>
      <c r="U30" s="24" t="s">
        <v>129</v>
      </c>
    </row>
    <row r="31" spans="1:21" ht="18.75" customHeight="1" x14ac:dyDescent="0.2">
      <c r="A31" s="3">
        <v>23</v>
      </c>
      <c r="B31" s="35" t="s">
        <v>183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10">
        <v>1</v>
      </c>
      <c r="L31" s="4">
        <v>2</v>
      </c>
      <c r="M31" s="4">
        <v>2</v>
      </c>
      <c r="N31" s="4">
        <v>1</v>
      </c>
      <c r="O31" s="4">
        <v>2</v>
      </c>
      <c r="P31" s="4">
        <v>2</v>
      </c>
      <c r="Q31" s="10">
        <v>2</v>
      </c>
      <c r="R31" s="4">
        <v>2</v>
      </c>
      <c r="S31" s="23">
        <f t="shared" si="0"/>
        <v>22</v>
      </c>
      <c r="T31" s="23">
        <f t="shared" si="1"/>
        <v>1.375</v>
      </c>
      <c r="U31" s="24" t="s">
        <v>129</v>
      </c>
    </row>
    <row r="32" spans="1:21" ht="18.75" customHeight="1" x14ac:dyDescent="0.2">
      <c r="A32" s="3">
        <v>24</v>
      </c>
      <c r="B32" s="35" t="s">
        <v>184</v>
      </c>
      <c r="C32" s="4">
        <v>2</v>
      </c>
      <c r="D32" s="4">
        <v>1</v>
      </c>
      <c r="E32" s="4">
        <v>1</v>
      </c>
      <c r="F32" s="4">
        <v>2</v>
      </c>
      <c r="G32" s="4">
        <v>1</v>
      </c>
      <c r="H32" s="4">
        <v>1</v>
      </c>
      <c r="I32" s="4">
        <v>2</v>
      </c>
      <c r="J32" s="4">
        <v>1</v>
      </c>
      <c r="K32" s="10">
        <v>2</v>
      </c>
      <c r="L32" s="4">
        <v>2</v>
      </c>
      <c r="M32" s="4">
        <v>2</v>
      </c>
      <c r="N32" s="4">
        <v>2</v>
      </c>
      <c r="O32" s="4">
        <v>2</v>
      </c>
      <c r="P32" s="4">
        <v>2</v>
      </c>
      <c r="Q32" s="10">
        <v>2</v>
      </c>
      <c r="R32" s="4">
        <v>2</v>
      </c>
      <c r="S32" s="23">
        <f t="shared" si="0"/>
        <v>27</v>
      </c>
      <c r="T32" s="23">
        <f t="shared" si="1"/>
        <v>1.6875</v>
      </c>
      <c r="U32" s="24" t="s">
        <v>130</v>
      </c>
    </row>
    <row r="33" spans="1:21" x14ac:dyDescent="0.2">
      <c r="A33" s="94"/>
      <c r="B33" s="99" t="s">
        <v>189</v>
      </c>
      <c r="C33" s="99"/>
      <c r="D33" s="99"/>
      <c r="E33" s="99"/>
      <c r="F33" s="99"/>
      <c r="G33" s="99"/>
      <c r="H33" s="99"/>
      <c r="I33" s="99"/>
      <c r="J33" s="99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1:21" x14ac:dyDescent="0.2">
      <c r="A34" s="95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</sheetData>
  <mergeCells count="13">
    <mergeCell ref="A33:A34"/>
    <mergeCell ref="B33:U34"/>
    <mergeCell ref="M6:R7"/>
    <mergeCell ref="A1:U2"/>
    <mergeCell ref="A4:R5"/>
    <mergeCell ref="T4:T8"/>
    <mergeCell ref="U4:U8"/>
    <mergeCell ref="A6:A8"/>
    <mergeCell ref="B6:B8"/>
    <mergeCell ref="C6:G7"/>
    <mergeCell ref="H6:L7"/>
    <mergeCell ref="A3:O3"/>
    <mergeCell ref="S4:S8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5"/>
  <sheetViews>
    <sheetView zoomScale="78" zoomScaleNormal="78" workbookViewId="0">
      <selection activeCell="K31" sqref="K31"/>
    </sheetView>
  </sheetViews>
  <sheetFormatPr defaultRowHeight="15" x14ac:dyDescent="0.2"/>
  <cols>
    <col min="1" max="1" width="6.9921875" customWidth="1"/>
    <col min="2" max="2" width="25.421875" customWidth="1"/>
    <col min="21" max="21" width="13.1796875" bestFit="1" customWidth="1"/>
  </cols>
  <sheetData>
    <row r="1" spans="1:22" x14ac:dyDescent="0.2">
      <c r="A1" s="2"/>
    </row>
    <row r="2" spans="1:22" x14ac:dyDescent="0.2">
      <c r="A2" s="46" t="s">
        <v>190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2"/>
      <c r="U2" s="22"/>
    </row>
    <row r="3" spans="1:22" x14ac:dyDescent="0.2">
      <c r="A3" s="1"/>
    </row>
    <row r="4" spans="1:22" x14ac:dyDescent="0.2">
      <c r="A4" s="48" t="s">
        <v>196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22" ht="15" customHeight="1" x14ac:dyDescent="0.2">
      <c r="A5" s="58" t="s">
        <v>81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86" t="s">
        <v>4</v>
      </c>
      <c r="U5" s="86" t="s">
        <v>5</v>
      </c>
      <c r="V5" s="86" t="s">
        <v>6</v>
      </c>
    </row>
    <row r="6" spans="1:22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12"/>
      <c r="U6" s="112"/>
      <c r="V6" s="112"/>
    </row>
    <row r="7" spans="1:22" ht="15" customHeight="1" x14ac:dyDescent="0.2">
      <c r="A7" s="55" t="s">
        <v>1</v>
      </c>
      <c r="B7" s="55" t="s">
        <v>2</v>
      </c>
      <c r="C7" s="60" t="s">
        <v>82</v>
      </c>
      <c r="D7" s="61"/>
      <c r="E7" s="61"/>
      <c r="F7" s="60" t="s">
        <v>83</v>
      </c>
      <c r="G7" s="61"/>
      <c r="H7" s="61"/>
      <c r="I7" s="60" t="s">
        <v>84</v>
      </c>
      <c r="J7" s="61"/>
      <c r="K7" s="61"/>
      <c r="L7" s="61"/>
      <c r="M7" s="61"/>
      <c r="N7" s="62"/>
      <c r="O7" s="58" t="s">
        <v>85</v>
      </c>
      <c r="P7" s="58"/>
      <c r="Q7" s="58"/>
      <c r="R7" s="58"/>
      <c r="S7" s="58"/>
      <c r="T7" s="112"/>
      <c r="U7" s="112"/>
      <c r="V7" s="112"/>
    </row>
    <row r="8" spans="1:22" ht="15" customHeight="1" x14ac:dyDescent="0.2">
      <c r="A8" s="69"/>
      <c r="B8" s="69"/>
      <c r="C8" s="91"/>
      <c r="D8" s="92"/>
      <c r="E8" s="92"/>
      <c r="F8" s="91"/>
      <c r="G8" s="92"/>
      <c r="H8" s="92"/>
      <c r="I8" s="91"/>
      <c r="J8" s="92"/>
      <c r="K8" s="92"/>
      <c r="L8" s="92"/>
      <c r="M8" s="92"/>
      <c r="N8" s="93"/>
      <c r="O8" s="58"/>
      <c r="P8" s="58"/>
      <c r="Q8" s="58"/>
      <c r="R8" s="58"/>
      <c r="S8" s="58"/>
      <c r="T8" s="112"/>
      <c r="U8" s="112"/>
      <c r="V8" s="112"/>
    </row>
    <row r="9" spans="1:22" ht="55.5" customHeight="1" x14ac:dyDescent="0.2">
      <c r="A9" s="70"/>
      <c r="B9" s="70"/>
      <c r="C9" s="7" t="s">
        <v>86</v>
      </c>
      <c r="D9" s="8" t="s">
        <v>87</v>
      </c>
      <c r="E9" s="9" t="s">
        <v>88</v>
      </c>
      <c r="F9" s="7" t="s">
        <v>89</v>
      </c>
      <c r="G9" s="7" t="s">
        <v>90</v>
      </c>
      <c r="H9" s="7" t="s">
        <v>91</v>
      </c>
      <c r="I9" s="7" t="s">
        <v>92</v>
      </c>
      <c r="J9" s="7" t="s">
        <v>93</v>
      </c>
      <c r="K9" s="9" t="s">
        <v>94</v>
      </c>
      <c r="L9" s="9" t="s">
        <v>95</v>
      </c>
      <c r="M9" s="9" t="s">
        <v>96</v>
      </c>
      <c r="N9" s="9" t="s">
        <v>97</v>
      </c>
      <c r="O9" s="7" t="s">
        <v>98</v>
      </c>
      <c r="P9" s="7" t="s">
        <v>99</v>
      </c>
      <c r="Q9" s="7" t="s">
        <v>100</v>
      </c>
      <c r="R9" s="9" t="s">
        <v>101</v>
      </c>
      <c r="S9" s="9" t="s">
        <v>102</v>
      </c>
      <c r="T9" s="113"/>
      <c r="U9" s="113"/>
      <c r="V9" s="113"/>
    </row>
    <row r="10" spans="1:22" ht="16.5" customHeight="1" x14ac:dyDescent="0.2">
      <c r="A10" s="5">
        <v>1</v>
      </c>
      <c r="B10" s="35" t="s">
        <v>164</v>
      </c>
      <c r="C10" s="23">
        <v>2</v>
      </c>
      <c r="D10" s="23">
        <v>2</v>
      </c>
      <c r="E10" s="23">
        <v>2</v>
      </c>
      <c r="F10" s="23">
        <v>1</v>
      </c>
      <c r="G10" s="23">
        <v>2</v>
      </c>
      <c r="H10" s="23">
        <v>1</v>
      </c>
      <c r="I10" s="23">
        <v>2</v>
      </c>
      <c r="J10" s="23">
        <v>1</v>
      </c>
      <c r="K10" s="23">
        <v>2</v>
      </c>
      <c r="L10" s="23">
        <v>2</v>
      </c>
      <c r="M10" s="23">
        <v>1</v>
      </c>
      <c r="N10" s="23">
        <v>2</v>
      </c>
      <c r="O10" s="23">
        <v>2</v>
      </c>
      <c r="P10" s="23">
        <v>1</v>
      </c>
      <c r="Q10" s="23">
        <v>2</v>
      </c>
      <c r="R10" s="23">
        <v>1</v>
      </c>
      <c r="S10" s="23">
        <v>1</v>
      </c>
      <c r="T10" s="23">
        <f>C10+D10+E10+F10+G10+H10+I10+J10+K10+L10+M10+N10+O10+P10+Q10+R10+S10</f>
        <v>27</v>
      </c>
      <c r="U10" s="21">
        <f>T10/17</f>
        <v>1.588235294117647</v>
      </c>
      <c r="V10" s="32" t="s">
        <v>130</v>
      </c>
    </row>
    <row r="11" spans="1:22" ht="16.5" customHeight="1" x14ac:dyDescent="0.2">
      <c r="A11" s="5">
        <v>2</v>
      </c>
      <c r="B11" s="35" t="s">
        <v>165</v>
      </c>
      <c r="C11" s="23">
        <v>2</v>
      </c>
      <c r="D11" s="23">
        <v>2</v>
      </c>
      <c r="E11" s="23">
        <v>2</v>
      </c>
      <c r="F11" s="23">
        <v>1</v>
      </c>
      <c r="G11" s="23">
        <v>1</v>
      </c>
      <c r="H11" s="23">
        <v>2</v>
      </c>
      <c r="I11" s="23">
        <v>2</v>
      </c>
      <c r="J11" s="23">
        <v>1</v>
      </c>
      <c r="K11" s="23">
        <v>2</v>
      </c>
      <c r="L11" s="23">
        <v>2</v>
      </c>
      <c r="M11" s="23">
        <v>2</v>
      </c>
      <c r="N11" s="23">
        <v>2</v>
      </c>
      <c r="O11" s="23">
        <v>1</v>
      </c>
      <c r="P11" s="23">
        <v>2</v>
      </c>
      <c r="Q11" s="23">
        <v>2</v>
      </c>
      <c r="R11" s="23">
        <v>1</v>
      </c>
      <c r="S11" s="23">
        <v>1</v>
      </c>
      <c r="T11" s="23">
        <f t="shared" ref="T11:T33" si="0">C11+D11+E11+F11+G11+H11+I11+J11+K11+L11+M11+N11+O11+P11+Q11+R11+S11</f>
        <v>28</v>
      </c>
      <c r="U11" s="21">
        <f t="shared" ref="U11:U33" si="1">T11/17</f>
        <v>1.6470588235294117</v>
      </c>
      <c r="V11" s="32" t="s">
        <v>130</v>
      </c>
    </row>
    <row r="12" spans="1:22" ht="16.5" customHeight="1" x14ac:dyDescent="0.2">
      <c r="A12" s="5">
        <v>3</v>
      </c>
      <c r="B12" s="35" t="s">
        <v>166</v>
      </c>
      <c r="C12" s="23">
        <v>1</v>
      </c>
      <c r="D12" s="23">
        <v>1</v>
      </c>
      <c r="E12" s="23">
        <v>1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>
        <v>1</v>
      </c>
      <c r="M12" s="23">
        <v>1</v>
      </c>
      <c r="N12" s="23">
        <v>2</v>
      </c>
      <c r="O12" s="23">
        <v>1</v>
      </c>
      <c r="P12" s="23">
        <v>1</v>
      </c>
      <c r="Q12" s="23">
        <v>1</v>
      </c>
      <c r="R12" s="23">
        <v>1</v>
      </c>
      <c r="S12" s="23">
        <v>1</v>
      </c>
      <c r="T12" s="23">
        <f t="shared" si="0"/>
        <v>18</v>
      </c>
      <c r="U12" s="21">
        <f t="shared" si="1"/>
        <v>1.0588235294117647</v>
      </c>
      <c r="V12" s="23" t="s">
        <v>129</v>
      </c>
    </row>
    <row r="13" spans="1:22" ht="16.5" customHeight="1" x14ac:dyDescent="0.2">
      <c r="A13" s="5">
        <v>4</v>
      </c>
      <c r="B13" s="35" t="s">
        <v>167</v>
      </c>
      <c r="C13" s="23">
        <v>1</v>
      </c>
      <c r="D13" s="23">
        <v>1</v>
      </c>
      <c r="E13" s="23">
        <v>1</v>
      </c>
      <c r="F13" s="23">
        <v>1</v>
      </c>
      <c r="G13" s="23">
        <v>1</v>
      </c>
      <c r="H13" s="23">
        <v>1</v>
      </c>
      <c r="I13" s="23">
        <v>1</v>
      </c>
      <c r="J13" s="23">
        <v>1</v>
      </c>
      <c r="K13" s="23">
        <v>2</v>
      </c>
      <c r="L13" s="23">
        <v>2</v>
      </c>
      <c r="M13" s="23">
        <v>2</v>
      </c>
      <c r="N13" s="23">
        <v>2</v>
      </c>
      <c r="O13" s="23">
        <v>2</v>
      </c>
      <c r="P13" s="23">
        <v>2</v>
      </c>
      <c r="Q13" s="23">
        <v>2</v>
      </c>
      <c r="R13" s="23">
        <v>1</v>
      </c>
      <c r="S13" s="23">
        <v>1</v>
      </c>
      <c r="T13" s="23">
        <f t="shared" si="0"/>
        <v>24</v>
      </c>
      <c r="U13" s="21">
        <f t="shared" si="1"/>
        <v>1.411764705882353</v>
      </c>
      <c r="V13" s="32" t="s">
        <v>129</v>
      </c>
    </row>
    <row r="14" spans="1:22" ht="16.5" customHeight="1" x14ac:dyDescent="0.2">
      <c r="A14" s="5">
        <v>5</v>
      </c>
      <c r="B14" s="35" t="s">
        <v>168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23">
        <v>1</v>
      </c>
      <c r="K14" s="23">
        <v>1</v>
      </c>
      <c r="L14" s="23">
        <v>1</v>
      </c>
      <c r="M14" s="23">
        <v>2</v>
      </c>
      <c r="N14" s="23">
        <v>1</v>
      </c>
      <c r="O14" s="23">
        <v>2</v>
      </c>
      <c r="P14" s="23">
        <v>1</v>
      </c>
      <c r="Q14" s="23">
        <v>2</v>
      </c>
      <c r="R14" s="23">
        <v>1</v>
      </c>
      <c r="S14" s="23">
        <v>1</v>
      </c>
      <c r="T14" s="23">
        <f t="shared" si="0"/>
        <v>20</v>
      </c>
      <c r="U14" s="21">
        <f t="shared" si="1"/>
        <v>1.1764705882352942</v>
      </c>
      <c r="V14" s="23" t="s">
        <v>130</v>
      </c>
    </row>
    <row r="15" spans="1:22" ht="16.5" customHeight="1" x14ac:dyDescent="0.2">
      <c r="A15" s="5">
        <v>6</v>
      </c>
      <c r="B15" s="35" t="s">
        <v>169</v>
      </c>
      <c r="C15" s="23">
        <v>2</v>
      </c>
      <c r="D15" s="23">
        <v>2</v>
      </c>
      <c r="E15" s="23">
        <v>2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3">
        <v>2</v>
      </c>
      <c r="N15" s="23">
        <v>2</v>
      </c>
      <c r="O15" s="23">
        <v>2</v>
      </c>
      <c r="P15" s="23">
        <v>2</v>
      </c>
      <c r="Q15" s="23">
        <v>2</v>
      </c>
      <c r="R15" s="23">
        <v>2</v>
      </c>
      <c r="S15" s="23">
        <v>1</v>
      </c>
      <c r="T15" s="23">
        <f t="shared" si="0"/>
        <v>33</v>
      </c>
      <c r="U15" s="21">
        <f t="shared" si="1"/>
        <v>1.9411764705882353</v>
      </c>
      <c r="V15" s="23" t="s">
        <v>130</v>
      </c>
    </row>
    <row r="16" spans="1:22" ht="16.5" customHeight="1" x14ac:dyDescent="0.2">
      <c r="A16" s="5">
        <v>7</v>
      </c>
      <c r="B16" s="35" t="s">
        <v>170</v>
      </c>
      <c r="C16" s="23">
        <v>2</v>
      </c>
      <c r="D16" s="23">
        <v>2</v>
      </c>
      <c r="E16" s="23">
        <v>2</v>
      </c>
      <c r="F16" s="23">
        <v>2</v>
      </c>
      <c r="G16" s="23">
        <v>2</v>
      </c>
      <c r="H16" s="23">
        <v>2</v>
      </c>
      <c r="I16" s="23">
        <v>2</v>
      </c>
      <c r="J16" s="23">
        <v>1</v>
      </c>
      <c r="K16" s="23">
        <v>1</v>
      </c>
      <c r="L16" s="23">
        <v>2</v>
      </c>
      <c r="M16" s="23">
        <v>2</v>
      </c>
      <c r="N16" s="23">
        <v>2</v>
      </c>
      <c r="O16" s="23">
        <v>2</v>
      </c>
      <c r="P16" s="23">
        <v>1</v>
      </c>
      <c r="Q16" s="23">
        <v>2</v>
      </c>
      <c r="R16" s="23">
        <v>1</v>
      </c>
      <c r="S16" s="23">
        <v>1</v>
      </c>
      <c r="T16" s="23">
        <f t="shared" si="0"/>
        <v>29</v>
      </c>
      <c r="U16" s="21">
        <f t="shared" si="1"/>
        <v>1.7058823529411764</v>
      </c>
      <c r="V16" s="32" t="s">
        <v>130</v>
      </c>
    </row>
    <row r="17" spans="1:22" ht="16.5" customHeight="1" x14ac:dyDescent="0.2">
      <c r="A17" s="5">
        <v>8</v>
      </c>
      <c r="B17" s="35" t="s">
        <v>171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2</v>
      </c>
      <c r="N17" s="23">
        <v>2</v>
      </c>
      <c r="O17" s="23">
        <v>2</v>
      </c>
      <c r="P17" s="23">
        <v>2</v>
      </c>
      <c r="Q17" s="23">
        <v>2</v>
      </c>
      <c r="R17" s="23">
        <v>2</v>
      </c>
      <c r="S17" s="23">
        <v>1</v>
      </c>
      <c r="T17" s="23">
        <f t="shared" si="0"/>
        <v>33</v>
      </c>
      <c r="U17" s="21">
        <f t="shared" si="1"/>
        <v>1.9411764705882353</v>
      </c>
      <c r="V17" s="23" t="s">
        <v>130</v>
      </c>
    </row>
    <row r="18" spans="1:22" ht="16.5" customHeight="1" x14ac:dyDescent="0.2">
      <c r="A18" s="5">
        <v>9</v>
      </c>
      <c r="B18" s="35" t="s">
        <v>172</v>
      </c>
      <c r="C18" s="23">
        <v>2</v>
      </c>
      <c r="D18" s="23">
        <v>2</v>
      </c>
      <c r="E18" s="23">
        <v>1</v>
      </c>
      <c r="F18" s="23">
        <v>2</v>
      </c>
      <c r="G18" s="23">
        <v>2</v>
      </c>
      <c r="H18" s="23">
        <v>2</v>
      </c>
      <c r="I18" s="23">
        <v>2</v>
      </c>
      <c r="J18" s="23">
        <v>1</v>
      </c>
      <c r="K18" s="23">
        <v>2</v>
      </c>
      <c r="L18" s="23">
        <v>2</v>
      </c>
      <c r="M18" s="23">
        <v>2</v>
      </c>
      <c r="N18" s="23">
        <v>2</v>
      </c>
      <c r="O18" s="23">
        <v>2</v>
      </c>
      <c r="P18" s="23">
        <v>2</v>
      </c>
      <c r="Q18" s="23">
        <v>2</v>
      </c>
      <c r="R18" s="23">
        <v>2</v>
      </c>
      <c r="S18" s="23">
        <v>1</v>
      </c>
      <c r="T18" s="23">
        <f t="shared" si="0"/>
        <v>31</v>
      </c>
      <c r="U18" s="21">
        <f t="shared" si="1"/>
        <v>1.8235294117647058</v>
      </c>
      <c r="V18" s="23" t="s">
        <v>130</v>
      </c>
    </row>
    <row r="19" spans="1:22" ht="16.5" customHeight="1" x14ac:dyDescent="0.2">
      <c r="A19" s="5">
        <v>10</v>
      </c>
      <c r="B19" s="35" t="s">
        <v>173</v>
      </c>
      <c r="C19" s="23">
        <v>2</v>
      </c>
      <c r="D19" s="23">
        <v>1</v>
      </c>
      <c r="E19" s="23">
        <v>1</v>
      </c>
      <c r="F19" s="23">
        <v>1</v>
      </c>
      <c r="G19" s="23">
        <v>1</v>
      </c>
      <c r="H19" s="23">
        <v>1</v>
      </c>
      <c r="I19" s="23">
        <v>2</v>
      </c>
      <c r="J19" s="23">
        <v>1</v>
      </c>
      <c r="K19" s="23">
        <v>2</v>
      </c>
      <c r="L19" s="23">
        <v>2</v>
      </c>
      <c r="M19" s="23">
        <v>1</v>
      </c>
      <c r="N19" s="23">
        <v>2</v>
      </c>
      <c r="O19" s="23">
        <v>2</v>
      </c>
      <c r="P19" s="23">
        <v>1</v>
      </c>
      <c r="Q19" s="23">
        <v>2</v>
      </c>
      <c r="R19" s="23">
        <v>1</v>
      </c>
      <c r="S19" s="23">
        <v>1</v>
      </c>
      <c r="T19" s="23">
        <f t="shared" si="0"/>
        <v>24</v>
      </c>
      <c r="U19" s="21">
        <f t="shared" si="1"/>
        <v>1.411764705882353</v>
      </c>
      <c r="V19" s="23" t="s">
        <v>129</v>
      </c>
    </row>
    <row r="20" spans="1:22" ht="16.5" customHeight="1" x14ac:dyDescent="0.2">
      <c r="A20" s="5">
        <v>11</v>
      </c>
      <c r="B20" s="35" t="s">
        <v>174</v>
      </c>
      <c r="C20" s="23">
        <v>2</v>
      </c>
      <c r="D20" s="23">
        <v>1</v>
      </c>
      <c r="E20" s="23">
        <v>1</v>
      </c>
      <c r="F20" s="23">
        <v>1</v>
      </c>
      <c r="G20" s="23">
        <v>1</v>
      </c>
      <c r="H20" s="23">
        <v>1</v>
      </c>
      <c r="I20" s="23">
        <v>2</v>
      </c>
      <c r="J20" s="23">
        <v>1</v>
      </c>
      <c r="K20" s="23">
        <v>1</v>
      </c>
      <c r="L20" s="23">
        <v>2</v>
      </c>
      <c r="M20" s="23">
        <v>1</v>
      </c>
      <c r="N20" s="23">
        <v>2</v>
      </c>
      <c r="O20" s="23">
        <v>2</v>
      </c>
      <c r="P20" s="23">
        <v>1</v>
      </c>
      <c r="Q20" s="23">
        <v>2</v>
      </c>
      <c r="R20" s="23">
        <v>1</v>
      </c>
      <c r="S20" s="23">
        <v>1</v>
      </c>
      <c r="T20" s="23">
        <f t="shared" si="0"/>
        <v>23</v>
      </c>
      <c r="U20" s="21">
        <f t="shared" si="1"/>
        <v>1.3529411764705883</v>
      </c>
      <c r="V20" s="23" t="s">
        <v>129</v>
      </c>
    </row>
    <row r="21" spans="1:22" ht="16.5" customHeight="1" x14ac:dyDescent="0.2">
      <c r="A21" s="5">
        <v>12</v>
      </c>
      <c r="B21" s="35" t="s">
        <v>151</v>
      </c>
      <c r="C21" s="23">
        <v>2</v>
      </c>
      <c r="D21" s="23">
        <v>2</v>
      </c>
      <c r="E21" s="23">
        <v>2</v>
      </c>
      <c r="F21" s="23">
        <v>2</v>
      </c>
      <c r="G21" s="23">
        <v>2</v>
      </c>
      <c r="H21" s="23">
        <v>2</v>
      </c>
      <c r="I21" s="23">
        <v>2</v>
      </c>
      <c r="J21" s="23">
        <v>2</v>
      </c>
      <c r="K21" s="23">
        <v>2</v>
      </c>
      <c r="L21" s="23">
        <v>2</v>
      </c>
      <c r="M21" s="23">
        <v>2</v>
      </c>
      <c r="N21" s="23">
        <v>2</v>
      </c>
      <c r="O21" s="23">
        <v>2</v>
      </c>
      <c r="P21" s="23">
        <v>2</v>
      </c>
      <c r="Q21" s="23">
        <v>2</v>
      </c>
      <c r="R21" s="23">
        <v>2</v>
      </c>
      <c r="S21" s="23">
        <v>1</v>
      </c>
      <c r="T21" s="23">
        <f t="shared" si="0"/>
        <v>33</v>
      </c>
      <c r="U21" s="21">
        <f t="shared" si="1"/>
        <v>1.9411764705882353</v>
      </c>
      <c r="V21" s="23" t="s">
        <v>130</v>
      </c>
    </row>
    <row r="22" spans="1:22" ht="16.5" customHeight="1" x14ac:dyDescent="0.2">
      <c r="A22" s="5">
        <v>13</v>
      </c>
      <c r="B22" s="35" t="s">
        <v>175</v>
      </c>
      <c r="C22" s="23">
        <v>1</v>
      </c>
      <c r="D22" s="23">
        <v>1</v>
      </c>
      <c r="E22" s="23">
        <v>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3">
        <v>2</v>
      </c>
      <c r="M22" s="23">
        <v>1</v>
      </c>
      <c r="N22" s="23">
        <v>2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f t="shared" si="0"/>
        <v>19</v>
      </c>
      <c r="U22" s="21">
        <f t="shared" si="1"/>
        <v>1.1176470588235294</v>
      </c>
      <c r="V22" s="23" t="s">
        <v>129</v>
      </c>
    </row>
    <row r="23" spans="1:22" ht="16.5" customHeight="1" x14ac:dyDescent="0.2">
      <c r="A23" s="5">
        <v>14</v>
      </c>
      <c r="B23" s="35" t="s">
        <v>176</v>
      </c>
      <c r="C23" s="23">
        <v>2</v>
      </c>
      <c r="D23" s="23">
        <v>2</v>
      </c>
      <c r="E23" s="23">
        <v>2</v>
      </c>
      <c r="F23" s="23">
        <v>2</v>
      </c>
      <c r="G23" s="23">
        <v>2</v>
      </c>
      <c r="H23" s="23">
        <v>2</v>
      </c>
      <c r="I23" s="23">
        <v>2</v>
      </c>
      <c r="J23" s="23">
        <v>2</v>
      </c>
      <c r="K23" s="23">
        <v>2</v>
      </c>
      <c r="L23" s="23">
        <v>2</v>
      </c>
      <c r="M23" s="23">
        <v>2</v>
      </c>
      <c r="N23" s="23">
        <v>2</v>
      </c>
      <c r="O23" s="23">
        <v>2</v>
      </c>
      <c r="P23" s="23">
        <v>2</v>
      </c>
      <c r="Q23" s="23">
        <v>2</v>
      </c>
      <c r="R23" s="23">
        <v>2</v>
      </c>
      <c r="S23" s="23">
        <v>1</v>
      </c>
      <c r="T23" s="23">
        <f t="shared" si="0"/>
        <v>33</v>
      </c>
      <c r="U23" s="21">
        <f t="shared" si="1"/>
        <v>1.9411764705882353</v>
      </c>
      <c r="V23" s="23" t="s">
        <v>130</v>
      </c>
    </row>
    <row r="24" spans="1:22" ht="16.5" customHeight="1" x14ac:dyDescent="0.2">
      <c r="A24" s="5">
        <v>15</v>
      </c>
      <c r="B24" s="35" t="s">
        <v>177</v>
      </c>
      <c r="C24" s="23">
        <v>2</v>
      </c>
      <c r="D24" s="23">
        <v>2</v>
      </c>
      <c r="E24" s="23">
        <v>2</v>
      </c>
      <c r="F24" s="23">
        <v>2</v>
      </c>
      <c r="G24" s="23">
        <v>2</v>
      </c>
      <c r="H24" s="23">
        <v>2</v>
      </c>
      <c r="I24" s="23">
        <v>2</v>
      </c>
      <c r="J24" s="23">
        <v>2</v>
      </c>
      <c r="K24" s="23">
        <v>2</v>
      </c>
      <c r="L24" s="23">
        <v>2</v>
      </c>
      <c r="M24" s="23">
        <v>2</v>
      </c>
      <c r="N24" s="23">
        <v>2</v>
      </c>
      <c r="O24" s="23">
        <v>2</v>
      </c>
      <c r="P24" s="23">
        <v>2</v>
      </c>
      <c r="Q24" s="23">
        <v>2</v>
      </c>
      <c r="R24" s="23">
        <v>2</v>
      </c>
      <c r="S24" s="23">
        <v>1</v>
      </c>
      <c r="T24" s="23">
        <f t="shared" si="0"/>
        <v>33</v>
      </c>
      <c r="U24" s="21">
        <f t="shared" si="1"/>
        <v>1.9411764705882353</v>
      </c>
      <c r="V24" s="23" t="s">
        <v>130</v>
      </c>
    </row>
    <row r="25" spans="1:22" ht="16.5" customHeight="1" x14ac:dyDescent="0.2">
      <c r="A25" s="5">
        <v>16</v>
      </c>
      <c r="B25" s="35" t="s">
        <v>178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2</v>
      </c>
      <c r="M25" s="23">
        <v>1</v>
      </c>
      <c r="N25" s="23">
        <v>2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f t="shared" si="0"/>
        <v>19</v>
      </c>
      <c r="U25" s="21">
        <f t="shared" si="1"/>
        <v>1.1176470588235294</v>
      </c>
      <c r="V25" s="23" t="s">
        <v>129</v>
      </c>
    </row>
    <row r="26" spans="1:22" ht="16.5" customHeight="1" x14ac:dyDescent="0.2">
      <c r="A26" s="5">
        <v>17</v>
      </c>
      <c r="B26" s="35" t="s">
        <v>156</v>
      </c>
      <c r="C26" s="23">
        <v>2</v>
      </c>
      <c r="D26" s="23">
        <v>2</v>
      </c>
      <c r="E26" s="23">
        <v>1</v>
      </c>
      <c r="F26" s="23">
        <v>2</v>
      </c>
      <c r="G26" s="23">
        <v>2</v>
      </c>
      <c r="H26" s="23">
        <v>2</v>
      </c>
      <c r="I26" s="23">
        <v>2</v>
      </c>
      <c r="J26" s="23">
        <v>2</v>
      </c>
      <c r="K26" s="23">
        <v>2</v>
      </c>
      <c r="L26" s="23">
        <v>2</v>
      </c>
      <c r="M26" s="23">
        <v>2</v>
      </c>
      <c r="N26" s="23">
        <v>2</v>
      </c>
      <c r="O26" s="23">
        <v>2</v>
      </c>
      <c r="P26" s="23">
        <v>2</v>
      </c>
      <c r="Q26" s="23">
        <v>2</v>
      </c>
      <c r="R26" s="23">
        <v>2</v>
      </c>
      <c r="S26" s="23">
        <v>1</v>
      </c>
      <c r="T26" s="23">
        <f t="shared" si="0"/>
        <v>32</v>
      </c>
      <c r="U26" s="21">
        <f t="shared" si="1"/>
        <v>1.8823529411764706</v>
      </c>
      <c r="V26" s="23" t="s">
        <v>130</v>
      </c>
    </row>
    <row r="27" spans="1:22" ht="16.5" customHeight="1" x14ac:dyDescent="0.2">
      <c r="A27" s="5">
        <v>18</v>
      </c>
      <c r="B27" s="35" t="s">
        <v>179</v>
      </c>
      <c r="C27" s="23">
        <v>1</v>
      </c>
      <c r="D27" s="23">
        <v>1</v>
      </c>
      <c r="E27" s="23">
        <v>1</v>
      </c>
      <c r="F27" s="23">
        <v>2</v>
      </c>
      <c r="G27" s="23">
        <v>1</v>
      </c>
      <c r="H27" s="23">
        <v>2</v>
      </c>
      <c r="I27" s="23">
        <v>2</v>
      </c>
      <c r="J27" s="23">
        <v>1</v>
      </c>
      <c r="K27" s="23">
        <v>2</v>
      </c>
      <c r="L27" s="23">
        <v>1</v>
      </c>
      <c r="M27" s="23">
        <v>1</v>
      </c>
      <c r="N27" s="23">
        <v>2</v>
      </c>
      <c r="O27" s="23">
        <v>2</v>
      </c>
      <c r="P27" s="23">
        <v>1</v>
      </c>
      <c r="Q27" s="23">
        <v>2</v>
      </c>
      <c r="R27" s="23">
        <v>1</v>
      </c>
      <c r="S27" s="23">
        <v>1</v>
      </c>
      <c r="T27" s="23">
        <f t="shared" si="0"/>
        <v>24</v>
      </c>
      <c r="U27" s="21">
        <f t="shared" si="1"/>
        <v>1.411764705882353</v>
      </c>
      <c r="V27" s="32" t="s">
        <v>129</v>
      </c>
    </row>
    <row r="28" spans="1:22" ht="16.5" customHeight="1" x14ac:dyDescent="0.2">
      <c r="A28" s="5">
        <v>19</v>
      </c>
      <c r="B28" s="35" t="s">
        <v>180</v>
      </c>
      <c r="C28" s="23">
        <v>2</v>
      </c>
      <c r="D28" s="23">
        <v>2</v>
      </c>
      <c r="E28" s="23">
        <v>2</v>
      </c>
      <c r="F28" s="23">
        <v>2</v>
      </c>
      <c r="G28" s="23">
        <v>1</v>
      </c>
      <c r="H28" s="23">
        <v>2</v>
      </c>
      <c r="I28" s="23">
        <v>1</v>
      </c>
      <c r="J28" s="23">
        <v>2</v>
      </c>
      <c r="K28" s="23">
        <v>1</v>
      </c>
      <c r="L28" s="23">
        <v>2</v>
      </c>
      <c r="M28" s="23">
        <v>2</v>
      </c>
      <c r="N28" s="23">
        <v>2</v>
      </c>
      <c r="O28" s="23">
        <v>2</v>
      </c>
      <c r="P28" s="23">
        <v>1</v>
      </c>
      <c r="Q28" s="23">
        <v>2</v>
      </c>
      <c r="R28" s="23">
        <v>1</v>
      </c>
      <c r="S28" s="23">
        <v>1</v>
      </c>
      <c r="T28" s="23">
        <f t="shared" si="0"/>
        <v>28</v>
      </c>
      <c r="U28" s="21">
        <f t="shared" si="1"/>
        <v>1.6470588235294117</v>
      </c>
      <c r="V28" s="32" t="s">
        <v>130</v>
      </c>
    </row>
    <row r="29" spans="1:22" ht="16.5" customHeight="1" x14ac:dyDescent="0.2">
      <c r="A29" s="5">
        <v>20</v>
      </c>
      <c r="B29" s="35" t="s">
        <v>181</v>
      </c>
      <c r="C29" s="23">
        <v>2</v>
      </c>
      <c r="D29" s="23">
        <v>2</v>
      </c>
      <c r="E29" s="23">
        <v>2</v>
      </c>
      <c r="F29" s="23">
        <v>2</v>
      </c>
      <c r="G29" s="23">
        <v>2</v>
      </c>
      <c r="H29" s="23">
        <v>2</v>
      </c>
      <c r="I29" s="23">
        <v>2</v>
      </c>
      <c r="J29" s="23">
        <v>2</v>
      </c>
      <c r="K29" s="23">
        <v>2</v>
      </c>
      <c r="L29" s="23">
        <v>2</v>
      </c>
      <c r="M29" s="23">
        <v>2</v>
      </c>
      <c r="N29" s="23">
        <v>2</v>
      </c>
      <c r="O29" s="23">
        <v>2</v>
      </c>
      <c r="P29" s="23">
        <v>2</v>
      </c>
      <c r="Q29" s="23">
        <v>2</v>
      </c>
      <c r="R29" s="23">
        <v>2</v>
      </c>
      <c r="S29" s="23">
        <v>1</v>
      </c>
      <c r="T29" s="23">
        <f t="shared" si="0"/>
        <v>33</v>
      </c>
      <c r="U29" s="21">
        <f t="shared" si="1"/>
        <v>1.9411764705882353</v>
      </c>
      <c r="V29" s="23" t="s">
        <v>130</v>
      </c>
    </row>
    <row r="30" spans="1:22" ht="16.5" customHeight="1" x14ac:dyDescent="0.2">
      <c r="A30" s="5">
        <v>21</v>
      </c>
      <c r="B30" s="35" t="s">
        <v>182</v>
      </c>
      <c r="C30" s="23">
        <v>1</v>
      </c>
      <c r="D30" s="23">
        <v>1</v>
      </c>
      <c r="E30" s="23">
        <v>1</v>
      </c>
      <c r="F30" s="23">
        <v>1</v>
      </c>
      <c r="G30" s="23">
        <v>1</v>
      </c>
      <c r="H30" s="23">
        <v>1</v>
      </c>
      <c r="I30" s="23">
        <v>1</v>
      </c>
      <c r="J30" s="23">
        <v>1</v>
      </c>
      <c r="K30" s="23">
        <v>1</v>
      </c>
      <c r="L30" s="23">
        <v>2</v>
      </c>
      <c r="M30" s="23">
        <v>1</v>
      </c>
      <c r="N30" s="23">
        <v>2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f t="shared" si="0"/>
        <v>19</v>
      </c>
      <c r="U30" s="21">
        <f t="shared" si="1"/>
        <v>1.1176470588235294</v>
      </c>
      <c r="V30" s="23" t="s">
        <v>129</v>
      </c>
    </row>
    <row r="31" spans="1:22" ht="16.5" customHeight="1" x14ac:dyDescent="0.2">
      <c r="A31" s="5">
        <v>22</v>
      </c>
      <c r="B31" s="35" t="s">
        <v>161</v>
      </c>
      <c r="C31" s="23">
        <v>2</v>
      </c>
      <c r="D31" s="23">
        <v>1</v>
      </c>
      <c r="E31" s="23">
        <v>1</v>
      </c>
      <c r="F31" s="23">
        <v>1</v>
      </c>
      <c r="G31" s="23">
        <v>1</v>
      </c>
      <c r="H31" s="23">
        <v>1</v>
      </c>
      <c r="I31" s="23">
        <v>2</v>
      </c>
      <c r="J31" s="23">
        <v>1</v>
      </c>
      <c r="K31" s="23">
        <v>2</v>
      </c>
      <c r="L31" s="23">
        <v>2</v>
      </c>
      <c r="M31" s="23">
        <v>2</v>
      </c>
      <c r="N31" s="23">
        <v>2</v>
      </c>
      <c r="O31" s="23">
        <v>2</v>
      </c>
      <c r="P31" s="23">
        <v>2</v>
      </c>
      <c r="Q31" s="23">
        <v>2</v>
      </c>
      <c r="R31" s="23">
        <v>1</v>
      </c>
      <c r="S31" s="23">
        <v>1</v>
      </c>
      <c r="T31" s="23">
        <f t="shared" si="0"/>
        <v>26</v>
      </c>
      <c r="U31" s="21">
        <f t="shared" si="1"/>
        <v>1.5294117647058822</v>
      </c>
      <c r="V31" s="23" t="s">
        <v>129</v>
      </c>
    </row>
    <row r="32" spans="1:22" ht="16.5" customHeight="1" x14ac:dyDescent="0.2">
      <c r="A32" s="5">
        <v>23</v>
      </c>
      <c r="B32" s="35" t="s">
        <v>183</v>
      </c>
      <c r="C32" s="23">
        <v>2</v>
      </c>
      <c r="D32" s="23">
        <v>2</v>
      </c>
      <c r="E32" s="23">
        <v>1</v>
      </c>
      <c r="F32" s="23">
        <v>1</v>
      </c>
      <c r="G32" s="23">
        <v>1</v>
      </c>
      <c r="H32" s="23">
        <v>1</v>
      </c>
      <c r="I32" s="23">
        <v>2</v>
      </c>
      <c r="J32" s="23">
        <v>1</v>
      </c>
      <c r="K32" s="23">
        <v>2</v>
      </c>
      <c r="L32" s="23">
        <v>2</v>
      </c>
      <c r="M32" s="23">
        <v>2</v>
      </c>
      <c r="N32" s="23">
        <v>2</v>
      </c>
      <c r="O32" s="23">
        <v>2</v>
      </c>
      <c r="P32" s="23">
        <v>2</v>
      </c>
      <c r="Q32" s="23">
        <v>2</v>
      </c>
      <c r="R32" s="23">
        <v>2</v>
      </c>
      <c r="S32" s="23">
        <v>1</v>
      </c>
      <c r="T32" s="23">
        <f t="shared" si="0"/>
        <v>28</v>
      </c>
      <c r="U32" s="21">
        <f t="shared" si="1"/>
        <v>1.6470588235294117</v>
      </c>
      <c r="V32" s="23" t="s">
        <v>130</v>
      </c>
    </row>
    <row r="33" spans="1:22" ht="16.5" customHeight="1" x14ac:dyDescent="0.2">
      <c r="A33" s="5">
        <v>24</v>
      </c>
      <c r="B33" s="35" t="s">
        <v>184</v>
      </c>
      <c r="C33" s="23">
        <v>2</v>
      </c>
      <c r="D33" s="23">
        <v>2</v>
      </c>
      <c r="E33" s="23">
        <v>1</v>
      </c>
      <c r="F33" s="23">
        <v>1</v>
      </c>
      <c r="G33" s="23">
        <v>1</v>
      </c>
      <c r="H33" s="23">
        <v>1</v>
      </c>
      <c r="I33" s="23">
        <v>2</v>
      </c>
      <c r="J33" s="23">
        <v>1</v>
      </c>
      <c r="K33" s="23">
        <v>2</v>
      </c>
      <c r="L33" s="23">
        <v>2</v>
      </c>
      <c r="M33" s="23">
        <v>2</v>
      </c>
      <c r="N33" s="23">
        <v>2</v>
      </c>
      <c r="O33" s="23">
        <v>2</v>
      </c>
      <c r="P33" s="23">
        <v>2</v>
      </c>
      <c r="Q33" s="23">
        <v>2</v>
      </c>
      <c r="R33" s="23">
        <v>2</v>
      </c>
      <c r="S33" s="23">
        <v>1</v>
      </c>
      <c r="T33" s="23">
        <f t="shared" si="0"/>
        <v>28</v>
      </c>
      <c r="U33" s="21">
        <f t="shared" si="1"/>
        <v>1.6470588235294117</v>
      </c>
      <c r="V33" s="23" t="s">
        <v>130</v>
      </c>
    </row>
    <row r="34" spans="1:22" x14ac:dyDescent="0.2">
      <c r="A34" s="94"/>
      <c r="B34" s="40" t="s">
        <v>191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110"/>
    </row>
    <row r="35" spans="1:22" x14ac:dyDescent="0.2">
      <c r="A35" s="95"/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111"/>
    </row>
  </sheetData>
  <mergeCells count="14">
    <mergeCell ref="I7:N8"/>
    <mergeCell ref="O7:S8"/>
    <mergeCell ref="A34:A35"/>
    <mergeCell ref="B34:V35"/>
    <mergeCell ref="A2:S2"/>
    <mergeCell ref="A5:S6"/>
    <mergeCell ref="V5:V9"/>
    <mergeCell ref="A7:A9"/>
    <mergeCell ref="B7:B9"/>
    <mergeCell ref="C7:E8"/>
    <mergeCell ref="F7:H8"/>
    <mergeCell ref="A4:O4"/>
    <mergeCell ref="T5:T9"/>
    <mergeCell ref="U5:U9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4"/>
  <sheetViews>
    <sheetView zoomScale="70" zoomScaleNormal="70" workbookViewId="0">
      <selection activeCell="A4" sqref="A4:P5"/>
    </sheetView>
  </sheetViews>
  <sheetFormatPr defaultRowHeight="15" x14ac:dyDescent="0.2"/>
  <cols>
    <col min="2" max="2" width="27.98046875" customWidth="1"/>
    <col min="3" max="3" width="6.72265625" customWidth="1"/>
    <col min="4" max="4" width="6.45703125" customWidth="1"/>
    <col min="5" max="5" width="6.3203125" customWidth="1"/>
    <col min="6" max="6" width="5.6484375" customWidth="1"/>
    <col min="7" max="7" width="6.05078125" customWidth="1"/>
    <col min="8" max="8" width="5.6484375" customWidth="1"/>
    <col min="9" max="9" width="5.37890625" customWidth="1"/>
    <col min="10" max="10" width="5.6484375" customWidth="1"/>
    <col min="11" max="15" width="5.24609375" customWidth="1"/>
    <col min="16" max="16" width="7.93359375" customWidth="1"/>
    <col min="17" max="17" width="6.3203125" customWidth="1"/>
    <col min="18" max="18" width="5.109375" customWidth="1"/>
    <col min="19" max="19" width="6.1875" customWidth="1"/>
    <col min="20" max="20" width="6.3203125" customWidth="1"/>
    <col min="21" max="23" width="6.05078125" customWidth="1"/>
    <col min="24" max="26" width="5.24609375" customWidth="1"/>
  </cols>
  <sheetData>
    <row r="1" spans="1:27" x14ac:dyDescent="0.2">
      <c r="A1" s="102" t="s">
        <v>185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27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27" x14ac:dyDescent="0.2">
      <c r="A3" s="48" t="s">
        <v>197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7" ht="15" customHeight="1" x14ac:dyDescent="0.2">
      <c r="A4" s="60" t="s">
        <v>103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T4" s="11"/>
      <c r="U4" s="11"/>
      <c r="V4" s="11"/>
      <c r="W4" s="11"/>
      <c r="X4" s="12"/>
      <c r="Y4" s="86" t="s">
        <v>4</v>
      </c>
      <c r="Z4" s="86" t="s">
        <v>5</v>
      </c>
      <c r="AA4" s="86" t="s">
        <v>6</v>
      </c>
    </row>
    <row r="5" spans="1:27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T5" s="14"/>
      <c r="U5" s="14"/>
      <c r="V5" s="14"/>
      <c r="W5" s="14"/>
      <c r="X5" s="15"/>
      <c r="Y5" s="112"/>
      <c r="Z5" s="112"/>
      <c r="AA5" s="112"/>
    </row>
    <row r="6" spans="1:27" x14ac:dyDescent="0.2">
      <c r="A6" s="69" t="s">
        <v>1</v>
      </c>
      <c r="B6" s="69" t="s">
        <v>2</v>
      </c>
      <c r="C6" s="63" t="s">
        <v>105</v>
      </c>
      <c r="D6" s="53"/>
      <c r="E6" s="53"/>
      <c r="F6" s="53"/>
      <c r="G6" s="53"/>
      <c r="H6" s="53"/>
      <c r="I6" s="63" t="s">
        <v>106</v>
      </c>
      <c r="J6" s="53"/>
      <c r="K6" s="53"/>
      <c r="L6" s="53"/>
      <c r="M6" s="53"/>
      <c r="N6" s="53"/>
      <c r="O6" s="53"/>
      <c r="P6" s="53"/>
      <c r="Q6" s="60" t="s">
        <v>104</v>
      </c>
      <c r="R6" s="61"/>
      <c r="S6" s="61"/>
      <c r="T6" s="61"/>
      <c r="U6" s="61"/>
      <c r="V6" s="61"/>
      <c r="W6" s="61"/>
      <c r="X6" s="62"/>
      <c r="Y6" s="112"/>
      <c r="Z6" s="112"/>
      <c r="AA6" s="112"/>
    </row>
    <row r="7" spans="1:27" x14ac:dyDescent="0.2">
      <c r="A7" s="69"/>
      <c r="B7" s="56"/>
      <c r="C7" s="71"/>
      <c r="D7" s="72"/>
      <c r="E7" s="72"/>
      <c r="F7" s="72"/>
      <c r="G7" s="72"/>
      <c r="H7" s="72"/>
      <c r="I7" s="71"/>
      <c r="J7" s="72"/>
      <c r="K7" s="72"/>
      <c r="L7" s="72"/>
      <c r="M7" s="72"/>
      <c r="N7" s="72"/>
      <c r="O7" s="72"/>
      <c r="P7" s="72"/>
      <c r="Q7" s="71"/>
      <c r="R7" s="72"/>
      <c r="S7" s="72"/>
      <c r="T7" s="72"/>
      <c r="U7" s="72"/>
      <c r="V7" s="72"/>
      <c r="W7" s="72"/>
      <c r="X7" s="73"/>
      <c r="Y7" s="112"/>
      <c r="Z7" s="112"/>
      <c r="AA7" s="112"/>
    </row>
    <row r="8" spans="1:27" ht="58.5" customHeight="1" x14ac:dyDescent="0.2">
      <c r="A8" s="70"/>
      <c r="B8" s="57"/>
      <c r="C8" s="7" t="s">
        <v>107</v>
      </c>
      <c r="D8" s="8" t="s">
        <v>108</v>
      </c>
      <c r="E8" s="9" t="s">
        <v>109</v>
      </c>
      <c r="F8" s="9" t="s">
        <v>110</v>
      </c>
      <c r="G8" s="9" t="s">
        <v>111</v>
      </c>
      <c r="H8" s="9" t="s">
        <v>112</v>
      </c>
      <c r="I8" s="7" t="s">
        <v>113</v>
      </c>
      <c r="J8" s="7" t="s">
        <v>114</v>
      </c>
      <c r="K8" s="9" t="s">
        <v>115</v>
      </c>
      <c r="L8" s="9" t="s">
        <v>116</v>
      </c>
      <c r="M8" s="9" t="s">
        <v>117</v>
      </c>
      <c r="N8" s="9" t="s">
        <v>118</v>
      </c>
      <c r="O8" s="9" t="s">
        <v>119</v>
      </c>
      <c r="P8" s="9" t="s">
        <v>120</v>
      </c>
      <c r="Q8" s="7" t="s">
        <v>121</v>
      </c>
      <c r="R8" s="8" t="s">
        <v>122</v>
      </c>
      <c r="S8" s="9" t="s">
        <v>123</v>
      </c>
      <c r="T8" s="9" t="s">
        <v>124</v>
      </c>
      <c r="U8" s="9" t="s">
        <v>125</v>
      </c>
      <c r="V8" s="9" t="s">
        <v>126</v>
      </c>
      <c r="W8" s="9" t="s">
        <v>127</v>
      </c>
      <c r="X8" s="7" t="s">
        <v>128</v>
      </c>
      <c r="Y8" s="113"/>
      <c r="Z8" s="113"/>
      <c r="AA8" s="113"/>
    </row>
    <row r="9" spans="1:27" ht="17.25" customHeight="1" x14ac:dyDescent="0.2">
      <c r="A9" s="3">
        <v>1</v>
      </c>
      <c r="B9" s="35" t="s">
        <v>164</v>
      </c>
      <c r="C9" s="4">
        <v>2</v>
      </c>
      <c r="D9" s="4">
        <v>2</v>
      </c>
      <c r="E9" s="10">
        <v>2</v>
      </c>
      <c r="F9" s="10">
        <v>2</v>
      </c>
      <c r="G9" s="10">
        <v>2</v>
      </c>
      <c r="H9" s="10">
        <v>2</v>
      </c>
      <c r="I9" s="4">
        <v>2</v>
      </c>
      <c r="J9" s="4">
        <v>1</v>
      </c>
      <c r="K9" s="10">
        <v>2</v>
      </c>
      <c r="L9" s="10">
        <v>2</v>
      </c>
      <c r="M9" s="10">
        <v>2</v>
      </c>
      <c r="N9" s="10">
        <v>1</v>
      </c>
      <c r="O9" s="10">
        <v>2</v>
      </c>
      <c r="P9" s="10">
        <v>1</v>
      </c>
      <c r="Q9" s="4">
        <v>2</v>
      </c>
      <c r="R9" s="4">
        <v>1</v>
      </c>
      <c r="S9" s="10">
        <v>2</v>
      </c>
      <c r="T9" s="10">
        <v>2</v>
      </c>
      <c r="U9" s="10">
        <v>1</v>
      </c>
      <c r="V9" s="23">
        <v>2</v>
      </c>
      <c r="W9" s="23">
        <v>1</v>
      </c>
      <c r="X9" s="10">
        <v>2</v>
      </c>
      <c r="Y9" s="23">
        <f>C9+D9+E9+F9+G9+H9+I9+J9+K9+L9+M9+N9+O9+P9+Q9+R9+S9+T9+U9+V9+W9+X9</f>
        <v>38</v>
      </c>
      <c r="Z9" s="23">
        <f>Y9/22</f>
        <v>1.7272727272727273</v>
      </c>
      <c r="AA9" s="24" t="s">
        <v>130</v>
      </c>
    </row>
    <row r="10" spans="1:27" ht="17.25" customHeight="1" x14ac:dyDescent="0.2">
      <c r="A10" s="3">
        <v>2</v>
      </c>
      <c r="B10" s="35" t="s">
        <v>165</v>
      </c>
      <c r="C10" s="4">
        <v>2</v>
      </c>
      <c r="D10" s="4">
        <v>2</v>
      </c>
      <c r="E10" s="4">
        <v>2</v>
      </c>
      <c r="F10" s="4">
        <v>1</v>
      </c>
      <c r="G10" s="4">
        <v>1</v>
      </c>
      <c r="H10" s="4">
        <v>2</v>
      </c>
      <c r="I10" s="4">
        <v>1</v>
      </c>
      <c r="J10" s="4">
        <v>1</v>
      </c>
      <c r="K10" s="4">
        <v>2</v>
      </c>
      <c r="L10" s="10">
        <v>2</v>
      </c>
      <c r="M10" s="10">
        <v>2</v>
      </c>
      <c r="N10" s="10">
        <v>1</v>
      </c>
      <c r="O10" s="10">
        <v>2</v>
      </c>
      <c r="P10" s="10">
        <v>1</v>
      </c>
      <c r="Q10" s="4">
        <v>2</v>
      </c>
      <c r="R10" s="4">
        <v>1</v>
      </c>
      <c r="S10" s="4">
        <v>2</v>
      </c>
      <c r="T10" s="10">
        <v>2</v>
      </c>
      <c r="U10" s="10">
        <v>1</v>
      </c>
      <c r="V10" s="23">
        <v>2</v>
      </c>
      <c r="W10" s="23">
        <v>1</v>
      </c>
      <c r="X10" s="23">
        <v>2</v>
      </c>
      <c r="Y10" s="23">
        <f t="shared" ref="Y10:Y32" si="0">C10+D10+E10+F10+G10+H10+I10+J10+K10+L10+M10+N10+O10+P10+Q10+R10+S10+T10+U10+V10+W10+X10</f>
        <v>35</v>
      </c>
      <c r="Z10" s="23">
        <f t="shared" ref="Z10:Z32" si="1">Y10/22</f>
        <v>1.5909090909090908</v>
      </c>
      <c r="AA10" s="24" t="s">
        <v>130</v>
      </c>
    </row>
    <row r="11" spans="1:27" ht="17.25" customHeight="1" x14ac:dyDescent="0.2">
      <c r="A11" s="3">
        <v>3</v>
      </c>
      <c r="B11" s="35" t="s">
        <v>166</v>
      </c>
      <c r="C11" s="4">
        <v>2</v>
      </c>
      <c r="D11" s="4">
        <v>1</v>
      </c>
      <c r="E11" s="4">
        <v>1</v>
      </c>
      <c r="F11" s="4">
        <v>1</v>
      </c>
      <c r="G11" s="4">
        <v>1</v>
      </c>
      <c r="H11" s="4">
        <v>2</v>
      </c>
      <c r="I11" s="4">
        <v>1</v>
      </c>
      <c r="J11" s="4">
        <v>1</v>
      </c>
      <c r="K11" s="4">
        <v>1</v>
      </c>
      <c r="L11" s="10">
        <v>2</v>
      </c>
      <c r="M11" s="10">
        <v>2</v>
      </c>
      <c r="N11" s="10">
        <v>1</v>
      </c>
      <c r="O11" s="10">
        <v>2</v>
      </c>
      <c r="P11" s="10">
        <v>1</v>
      </c>
      <c r="Q11" s="4">
        <v>2</v>
      </c>
      <c r="R11" s="4">
        <v>1</v>
      </c>
      <c r="S11" s="4">
        <v>2</v>
      </c>
      <c r="T11" s="10">
        <v>2</v>
      </c>
      <c r="U11" s="10">
        <v>1</v>
      </c>
      <c r="V11" s="23">
        <v>2</v>
      </c>
      <c r="W11" s="23">
        <v>1</v>
      </c>
      <c r="X11" s="23">
        <v>2</v>
      </c>
      <c r="Y11" s="23">
        <f t="shared" si="0"/>
        <v>32</v>
      </c>
      <c r="Z11" s="23">
        <f t="shared" si="1"/>
        <v>1.4545454545454546</v>
      </c>
      <c r="AA11" s="24" t="s">
        <v>129</v>
      </c>
    </row>
    <row r="12" spans="1:27" ht="17.25" customHeight="1" x14ac:dyDescent="0.2">
      <c r="A12" s="3">
        <v>4</v>
      </c>
      <c r="B12" s="35" t="s">
        <v>167</v>
      </c>
      <c r="C12" s="4">
        <v>2</v>
      </c>
      <c r="D12" s="4">
        <v>1</v>
      </c>
      <c r="E12" s="4">
        <v>1</v>
      </c>
      <c r="F12" s="4">
        <v>2</v>
      </c>
      <c r="G12" s="4">
        <v>1</v>
      </c>
      <c r="H12" s="4">
        <v>2</v>
      </c>
      <c r="I12" s="4">
        <v>2</v>
      </c>
      <c r="J12" s="4">
        <v>1</v>
      </c>
      <c r="K12" s="4">
        <v>1</v>
      </c>
      <c r="L12" s="10">
        <v>1</v>
      </c>
      <c r="M12" s="10">
        <v>1</v>
      </c>
      <c r="N12" s="10">
        <v>2</v>
      </c>
      <c r="O12" s="10">
        <v>2</v>
      </c>
      <c r="P12" s="10">
        <v>2</v>
      </c>
      <c r="Q12" s="4">
        <v>1</v>
      </c>
      <c r="R12" s="4">
        <v>1</v>
      </c>
      <c r="S12" s="4">
        <v>1</v>
      </c>
      <c r="T12" s="10">
        <v>1</v>
      </c>
      <c r="U12" s="10">
        <v>2</v>
      </c>
      <c r="V12" s="23">
        <v>2</v>
      </c>
      <c r="W12" s="23">
        <v>2</v>
      </c>
      <c r="X12" s="23">
        <v>2</v>
      </c>
      <c r="Y12" s="23">
        <f t="shared" si="0"/>
        <v>33</v>
      </c>
      <c r="Z12" s="23">
        <f t="shared" si="1"/>
        <v>1.5</v>
      </c>
      <c r="AA12" s="24" t="s">
        <v>129</v>
      </c>
    </row>
    <row r="13" spans="1:27" ht="17.25" customHeight="1" x14ac:dyDescent="0.2">
      <c r="A13" s="3">
        <v>5</v>
      </c>
      <c r="B13" s="35" t="s">
        <v>168</v>
      </c>
      <c r="C13" s="4">
        <v>2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2</v>
      </c>
      <c r="J13" s="4">
        <v>2</v>
      </c>
      <c r="K13" s="4">
        <v>2</v>
      </c>
      <c r="L13" s="10">
        <v>2</v>
      </c>
      <c r="M13" s="10">
        <v>2</v>
      </c>
      <c r="N13" s="10">
        <v>2</v>
      </c>
      <c r="O13" s="10">
        <v>2</v>
      </c>
      <c r="P13" s="10">
        <v>2</v>
      </c>
      <c r="Q13" s="4">
        <v>2</v>
      </c>
      <c r="R13" s="4">
        <v>2</v>
      </c>
      <c r="S13" s="4">
        <v>2</v>
      </c>
      <c r="T13" s="10">
        <v>2</v>
      </c>
      <c r="U13" s="10">
        <v>2</v>
      </c>
      <c r="V13" s="23">
        <v>2</v>
      </c>
      <c r="W13" s="23">
        <v>2</v>
      </c>
      <c r="X13" s="23">
        <v>2</v>
      </c>
      <c r="Y13" s="23">
        <f t="shared" si="0"/>
        <v>44</v>
      </c>
      <c r="Z13" s="23">
        <f t="shared" si="1"/>
        <v>2</v>
      </c>
      <c r="AA13" s="24" t="s">
        <v>130</v>
      </c>
    </row>
    <row r="14" spans="1:27" ht="17.25" customHeight="1" x14ac:dyDescent="0.2">
      <c r="A14" s="3">
        <v>6</v>
      </c>
      <c r="B14" s="35" t="s">
        <v>169</v>
      </c>
      <c r="C14" s="4">
        <v>2</v>
      </c>
      <c r="D14" s="4">
        <v>2</v>
      </c>
      <c r="E14" s="4">
        <v>2</v>
      </c>
      <c r="F14" s="4">
        <v>2</v>
      </c>
      <c r="G14" s="4">
        <v>2</v>
      </c>
      <c r="H14" s="4">
        <v>2</v>
      </c>
      <c r="I14" s="4">
        <v>2</v>
      </c>
      <c r="J14" s="4">
        <v>2</v>
      </c>
      <c r="K14" s="4">
        <v>2</v>
      </c>
      <c r="L14" s="10">
        <v>2</v>
      </c>
      <c r="M14" s="10">
        <v>2</v>
      </c>
      <c r="N14" s="10">
        <v>2</v>
      </c>
      <c r="O14" s="10">
        <v>2</v>
      </c>
      <c r="P14" s="10">
        <v>2</v>
      </c>
      <c r="Q14" s="4">
        <v>2</v>
      </c>
      <c r="R14" s="4">
        <v>2</v>
      </c>
      <c r="S14" s="4">
        <v>2</v>
      </c>
      <c r="T14" s="10">
        <v>2</v>
      </c>
      <c r="U14" s="10">
        <v>2</v>
      </c>
      <c r="V14" s="23">
        <v>2</v>
      </c>
      <c r="W14" s="23">
        <v>2</v>
      </c>
      <c r="X14" s="23">
        <v>2</v>
      </c>
      <c r="Y14" s="23">
        <f t="shared" si="0"/>
        <v>44</v>
      </c>
      <c r="Z14" s="23">
        <f t="shared" si="1"/>
        <v>2</v>
      </c>
      <c r="AA14" s="24" t="s">
        <v>130</v>
      </c>
    </row>
    <row r="15" spans="1:27" ht="17.25" customHeight="1" x14ac:dyDescent="0.2">
      <c r="A15" s="3">
        <v>7</v>
      </c>
      <c r="B15" s="35" t="s">
        <v>170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1</v>
      </c>
      <c r="L15" s="10">
        <v>2</v>
      </c>
      <c r="M15" s="10">
        <v>2</v>
      </c>
      <c r="N15" s="10">
        <v>2</v>
      </c>
      <c r="O15" s="10">
        <v>2</v>
      </c>
      <c r="P15" s="10">
        <v>1</v>
      </c>
      <c r="Q15" s="4">
        <v>2</v>
      </c>
      <c r="R15" s="4">
        <v>1</v>
      </c>
      <c r="S15" s="4">
        <v>2</v>
      </c>
      <c r="T15" s="10">
        <v>2</v>
      </c>
      <c r="U15" s="10">
        <v>1</v>
      </c>
      <c r="V15" s="23">
        <v>1</v>
      </c>
      <c r="W15" s="23">
        <v>1</v>
      </c>
      <c r="X15" s="23">
        <v>1</v>
      </c>
      <c r="Y15" s="23">
        <f t="shared" si="0"/>
        <v>37</v>
      </c>
      <c r="Z15" s="23">
        <f t="shared" si="1"/>
        <v>1.6818181818181819</v>
      </c>
      <c r="AA15" s="24" t="s">
        <v>130</v>
      </c>
    </row>
    <row r="16" spans="1:27" ht="17.25" customHeight="1" x14ac:dyDescent="0.2">
      <c r="A16" s="3">
        <v>8</v>
      </c>
      <c r="B16" s="35" t="s">
        <v>171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  <c r="L16" s="10">
        <v>2</v>
      </c>
      <c r="M16" s="10">
        <v>2</v>
      </c>
      <c r="N16" s="10">
        <v>2</v>
      </c>
      <c r="O16" s="10">
        <v>2</v>
      </c>
      <c r="P16" s="10">
        <v>2</v>
      </c>
      <c r="Q16" s="4">
        <v>2</v>
      </c>
      <c r="R16" s="4">
        <v>2</v>
      </c>
      <c r="S16" s="4">
        <v>2</v>
      </c>
      <c r="T16" s="10">
        <v>2</v>
      </c>
      <c r="U16" s="10">
        <v>2</v>
      </c>
      <c r="V16" s="23">
        <v>2</v>
      </c>
      <c r="W16" s="23">
        <v>2</v>
      </c>
      <c r="X16" s="23">
        <v>2</v>
      </c>
      <c r="Y16" s="23">
        <f t="shared" si="0"/>
        <v>44</v>
      </c>
      <c r="Z16" s="23">
        <f t="shared" si="1"/>
        <v>2</v>
      </c>
      <c r="AA16" s="24" t="s">
        <v>130</v>
      </c>
    </row>
    <row r="17" spans="1:27" ht="17.25" customHeight="1" x14ac:dyDescent="0.2">
      <c r="A17" s="3">
        <v>9</v>
      </c>
      <c r="B17" s="35" t="s">
        <v>172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10">
        <v>2</v>
      </c>
      <c r="M17" s="10">
        <v>2</v>
      </c>
      <c r="N17" s="10">
        <v>2</v>
      </c>
      <c r="O17" s="10">
        <v>2</v>
      </c>
      <c r="P17" s="10">
        <v>2</v>
      </c>
      <c r="Q17" s="4">
        <v>2</v>
      </c>
      <c r="R17" s="4">
        <v>2</v>
      </c>
      <c r="S17" s="4">
        <v>2</v>
      </c>
      <c r="T17" s="10">
        <v>2</v>
      </c>
      <c r="U17" s="10">
        <v>2</v>
      </c>
      <c r="V17" s="23">
        <v>2</v>
      </c>
      <c r="W17" s="23">
        <v>2</v>
      </c>
      <c r="X17" s="23">
        <v>2</v>
      </c>
      <c r="Y17" s="23">
        <f t="shared" si="0"/>
        <v>44</v>
      </c>
      <c r="Z17" s="23">
        <f t="shared" si="1"/>
        <v>2</v>
      </c>
      <c r="AA17" s="24" t="s">
        <v>130</v>
      </c>
    </row>
    <row r="18" spans="1:27" ht="17.25" customHeight="1" x14ac:dyDescent="0.2">
      <c r="A18" s="3">
        <v>10</v>
      </c>
      <c r="B18" s="35" t="s">
        <v>173</v>
      </c>
      <c r="C18" s="4">
        <v>2</v>
      </c>
      <c r="D18" s="4">
        <v>2</v>
      </c>
      <c r="E18" s="4">
        <v>2</v>
      </c>
      <c r="F18" s="4">
        <v>1</v>
      </c>
      <c r="G18" s="4">
        <v>2</v>
      </c>
      <c r="H18" s="4">
        <v>2</v>
      </c>
      <c r="I18" s="4">
        <v>2</v>
      </c>
      <c r="J18" s="4">
        <v>2</v>
      </c>
      <c r="K18" s="4">
        <v>2</v>
      </c>
      <c r="L18" s="10">
        <v>2</v>
      </c>
      <c r="M18" s="10">
        <v>2</v>
      </c>
      <c r="N18" s="10">
        <v>1</v>
      </c>
      <c r="O18" s="10">
        <v>2</v>
      </c>
      <c r="P18" s="10">
        <v>1</v>
      </c>
      <c r="Q18" s="4">
        <v>1</v>
      </c>
      <c r="R18" s="4">
        <v>1</v>
      </c>
      <c r="S18" s="4">
        <v>2</v>
      </c>
      <c r="T18" s="10">
        <v>2</v>
      </c>
      <c r="U18" s="10">
        <v>1</v>
      </c>
      <c r="V18" s="23">
        <v>1</v>
      </c>
      <c r="W18" s="23">
        <v>1</v>
      </c>
      <c r="X18" s="23">
        <v>2</v>
      </c>
      <c r="Y18" s="23">
        <f t="shared" si="0"/>
        <v>36</v>
      </c>
      <c r="Z18" s="23">
        <f t="shared" si="1"/>
        <v>1.6363636363636365</v>
      </c>
      <c r="AA18" s="24" t="s">
        <v>130</v>
      </c>
    </row>
    <row r="19" spans="1:27" ht="17.25" customHeight="1" x14ac:dyDescent="0.2">
      <c r="A19" s="3">
        <v>11</v>
      </c>
      <c r="B19" s="35" t="s">
        <v>174</v>
      </c>
      <c r="C19" s="4">
        <v>2</v>
      </c>
      <c r="D19" s="4">
        <v>2</v>
      </c>
      <c r="E19" s="4">
        <v>2</v>
      </c>
      <c r="F19" s="4">
        <v>1</v>
      </c>
      <c r="G19" s="4">
        <v>2</v>
      </c>
      <c r="H19" s="4">
        <v>2</v>
      </c>
      <c r="I19" s="4">
        <v>2</v>
      </c>
      <c r="J19" s="4">
        <v>2</v>
      </c>
      <c r="K19" s="4">
        <v>2</v>
      </c>
      <c r="L19" s="10">
        <v>2</v>
      </c>
      <c r="M19" s="10">
        <v>2</v>
      </c>
      <c r="N19" s="10">
        <v>1</v>
      </c>
      <c r="O19" s="10">
        <v>2</v>
      </c>
      <c r="P19" s="10">
        <v>1</v>
      </c>
      <c r="Q19" s="4">
        <v>2</v>
      </c>
      <c r="R19" s="4">
        <v>1</v>
      </c>
      <c r="S19" s="4">
        <v>2</v>
      </c>
      <c r="T19" s="10">
        <v>2</v>
      </c>
      <c r="U19" s="10">
        <v>1</v>
      </c>
      <c r="V19" s="23">
        <v>2</v>
      </c>
      <c r="W19" s="23">
        <v>1</v>
      </c>
      <c r="X19" s="23">
        <v>2</v>
      </c>
      <c r="Y19" s="23">
        <f t="shared" si="0"/>
        <v>38</v>
      </c>
      <c r="Z19" s="23">
        <f t="shared" si="1"/>
        <v>1.7272727272727273</v>
      </c>
      <c r="AA19" s="24" t="s">
        <v>130</v>
      </c>
    </row>
    <row r="20" spans="1:27" ht="17.25" customHeight="1" x14ac:dyDescent="0.2">
      <c r="A20" s="3">
        <v>12</v>
      </c>
      <c r="B20" s="35" t="s">
        <v>151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4">
        <v>2</v>
      </c>
      <c r="L20" s="10">
        <v>2</v>
      </c>
      <c r="M20" s="10">
        <v>2</v>
      </c>
      <c r="N20" s="10">
        <v>2</v>
      </c>
      <c r="O20" s="10">
        <v>2</v>
      </c>
      <c r="P20" s="10">
        <v>2</v>
      </c>
      <c r="Q20" s="4">
        <v>2</v>
      </c>
      <c r="R20" s="4">
        <v>2</v>
      </c>
      <c r="S20" s="4">
        <v>2</v>
      </c>
      <c r="T20" s="10">
        <v>2</v>
      </c>
      <c r="U20" s="10">
        <v>2</v>
      </c>
      <c r="V20" s="23">
        <v>2</v>
      </c>
      <c r="W20" s="23">
        <v>2</v>
      </c>
      <c r="X20" s="23">
        <v>2</v>
      </c>
      <c r="Y20" s="23">
        <f t="shared" si="0"/>
        <v>44</v>
      </c>
      <c r="Z20" s="23">
        <f t="shared" si="1"/>
        <v>2</v>
      </c>
      <c r="AA20" s="24" t="s">
        <v>130</v>
      </c>
    </row>
    <row r="21" spans="1:27" ht="17.25" customHeight="1" x14ac:dyDescent="0.2">
      <c r="A21" s="3">
        <v>13</v>
      </c>
      <c r="B21" s="35" t="s">
        <v>175</v>
      </c>
      <c r="C21" s="4">
        <v>2</v>
      </c>
      <c r="D21" s="4">
        <v>2</v>
      </c>
      <c r="E21" s="4">
        <v>2</v>
      </c>
      <c r="F21" s="4">
        <v>1</v>
      </c>
      <c r="G21" s="4">
        <v>1</v>
      </c>
      <c r="H21" s="4">
        <v>2</v>
      </c>
      <c r="I21" s="4">
        <v>2</v>
      </c>
      <c r="J21" s="4">
        <v>2</v>
      </c>
      <c r="K21" s="4">
        <v>1</v>
      </c>
      <c r="L21" s="10">
        <v>1</v>
      </c>
      <c r="M21" s="10">
        <v>2</v>
      </c>
      <c r="N21" s="10">
        <v>1</v>
      </c>
      <c r="O21" s="10">
        <v>2</v>
      </c>
      <c r="P21" s="10">
        <v>1</v>
      </c>
      <c r="Q21" s="4">
        <v>1</v>
      </c>
      <c r="R21" s="4">
        <v>1</v>
      </c>
      <c r="S21" s="4">
        <v>1</v>
      </c>
      <c r="T21" s="10">
        <v>2</v>
      </c>
      <c r="U21" s="10">
        <v>1</v>
      </c>
      <c r="V21" s="23">
        <v>1</v>
      </c>
      <c r="W21" s="23">
        <v>1</v>
      </c>
      <c r="X21" s="23">
        <v>1</v>
      </c>
      <c r="Y21" s="23">
        <f t="shared" si="0"/>
        <v>31</v>
      </c>
      <c r="Z21" s="23">
        <f t="shared" si="1"/>
        <v>1.4090909090909092</v>
      </c>
      <c r="AA21" s="24" t="s">
        <v>129</v>
      </c>
    </row>
    <row r="22" spans="1:27" ht="17.25" customHeight="1" x14ac:dyDescent="0.2">
      <c r="A22" s="3">
        <v>14</v>
      </c>
      <c r="B22" s="35" t="s">
        <v>176</v>
      </c>
      <c r="C22" s="4">
        <v>2</v>
      </c>
      <c r="D22" s="4">
        <v>2</v>
      </c>
      <c r="E22" s="4">
        <v>2</v>
      </c>
      <c r="F22" s="4">
        <v>2</v>
      </c>
      <c r="G22" s="4">
        <v>2</v>
      </c>
      <c r="H22" s="4">
        <v>2</v>
      </c>
      <c r="I22" s="4">
        <v>2</v>
      </c>
      <c r="J22" s="4">
        <v>2</v>
      </c>
      <c r="K22" s="4">
        <v>2</v>
      </c>
      <c r="L22" s="10">
        <v>2</v>
      </c>
      <c r="M22" s="10">
        <v>2</v>
      </c>
      <c r="N22" s="10">
        <v>2</v>
      </c>
      <c r="O22" s="10">
        <v>2</v>
      </c>
      <c r="P22" s="10">
        <v>2</v>
      </c>
      <c r="Q22" s="4">
        <v>2</v>
      </c>
      <c r="R22" s="4">
        <v>2</v>
      </c>
      <c r="S22" s="4">
        <v>2</v>
      </c>
      <c r="T22" s="10">
        <v>2</v>
      </c>
      <c r="U22" s="10">
        <v>2</v>
      </c>
      <c r="V22" s="23">
        <v>2</v>
      </c>
      <c r="W22" s="23">
        <v>2</v>
      </c>
      <c r="X22" s="23">
        <v>2</v>
      </c>
      <c r="Y22" s="23">
        <f t="shared" si="0"/>
        <v>44</v>
      </c>
      <c r="Z22" s="23">
        <f t="shared" si="1"/>
        <v>2</v>
      </c>
      <c r="AA22" s="24" t="s">
        <v>130</v>
      </c>
    </row>
    <row r="23" spans="1:27" ht="17.25" customHeight="1" x14ac:dyDescent="0.2">
      <c r="A23" s="3">
        <v>15</v>
      </c>
      <c r="B23" s="35" t="s">
        <v>177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4">
        <v>2</v>
      </c>
      <c r="L23" s="10">
        <v>2</v>
      </c>
      <c r="M23" s="10">
        <v>2</v>
      </c>
      <c r="N23" s="10">
        <v>2</v>
      </c>
      <c r="O23" s="10">
        <v>2</v>
      </c>
      <c r="P23" s="10">
        <v>2</v>
      </c>
      <c r="Q23" s="4">
        <v>2</v>
      </c>
      <c r="R23" s="4">
        <v>2</v>
      </c>
      <c r="S23" s="4">
        <v>2</v>
      </c>
      <c r="T23" s="10">
        <v>2</v>
      </c>
      <c r="U23" s="10">
        <v>2</v>
      </c>
      <c r="V23" s="23">
        <v>2</v>
      </c>
      <c r="W23" s="23">
        <v>2</v>
      </c>
      <c r="X23" s="23">
        <v>2</v>
      </c>
      <c r="Y23" s="23">
        <f t="shared" si="0"/>
        <v>44</v>
      </c>
      <c r="Z23" s="23">
        <f t="shared" si="1"/>
        <v>2</v>
      </c>
      <c r="AA23" s="24" t="s">
        <v>130</v>
      </c>
    </row>
    <row r="24" spans="1:27" ht="17.25" customHeight="1" x14ac:dyDescent="0.2">
      <c r="A24" s="3">
        <v>16</v>
      </c>
      <c r="B24" s="35" t="s">
        <v>178</v>
      </c>
      <c r="C24" s="4">
        <v>2</v>
      </c>
      <c r="D24" s="4">
        <v>1</v>
      </c>
      <c r="E24" s="4">
        <v>2</v>
      </c>
      <c r="F24" s="4">
        <v>1</v>
      </c>
      <c r="G24" s="4">
        <v>1</v>
      </c>
      <c r="H24" s="4">
        <v>2</v>
      </c>
      <c r="I24" s="4">
        <v>2</v>
      </c>
      <c r="J24" s="4">
        <v>2</v>
      </c>
      <c r="K24" s="4">
        <v>1</v>
      </c>
      <c r="L24" s="10">
        <v>2</v>
      </c>
      <c r="M24" s="10">
        <v>2</v>
      </c>
      <c r="N24" s="10">
        <v>1</v>
      </c>
      <c r="O24" s="10">
        <v>2</v>
      </c>
      <c r="P24" s="10">
        <v>1</v>
      </c>
      <c r="Q24" s="4">
        <v>1</v>
      </c>
      <c r="R24" s="4">
        <v>1</v>
      </c>
      <c r="S24" s="4">
        <v>1</v>
      </c>
      <c r="T24" s="10">
        <v>2</v>
      </c>
      <c r="U24" s="10">
        <v>1</v>
      </c>
      <c r="V24" s="23">
        <v>1</v>
      </c>
      <c r="W24" s="23">
        <v>1</v>
      </c>
      <c r="X24" s="23">
        <v>1</v>
      </c>
      <c r="Y24" s="23">
        <f t="shared" si="0"/>
        <v>31</v>
      </c>
      <c r="Z24" s="23">
        <f t="shared" si="1"/>
        <v>1.4090909090909092</v>
      </c>
      <c r="AA24" s="24" t="s">
        <v>129</v>
      </c>
    </row>
    <row r="25" spans="1:27" ht="17.25" customHeight="1" x14ac:dyDescent="0.2">
      <c r="A25" s="3">
        <v>17</v>
      </c>
      <c r="B25" s="35" t="s">
        <v>156</v>
      </c>
      <c r="C25" s="4">
        <v>2</v>
      </c>
      <c r="D25" s="4">
        <v>2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2</v>
      </c>
      <c r="K25" s="4">
        <v>2</v>
      </c>
      <c r="L25" s="10">
        <v>2</v>
      </c>
      <c r="M25" s="10">
        <v>2</v>
      </c>
      <c r="N25" s="10">
        <v>2</v>
      </c>
      <c r="O25" s="10">
        <v>2</v>
      </c>
      <c r="P25" s="10">
        <v>2</v>
      </c>
      <c r="Q25" s="4">
        <v>2</v>
      </c>
      <c r="R25" s="4">
        <v>2</v>
      </c>
      <c r="S25" s="4">
        <v>2</v>
      </c>
      <c r="T25" s="10">
        <v>2</v>
      </c>
      <c r="U25" s="10">
        <v>2</v>
      </c>
      <c r="V25" s="23">
        <v>2</v>
      </c>
      <c r="W25" s="23">
        <v>2</v>
      </c>
      <c r="X25" s="23">
        <v>2</v>
      </c>
      <c r="Y25" s="23">
        <f t="shared" si="0"/>
        <v>44</v>
      </c>
      <c r="Z25" s="23">
        <f t="shared" si="1"/>
        <v>2</v>
      </c>
      <c r="AA25" s="24" t="s">
        <v>130</v>
      </c>
    </row>
    <row r="26" spans="1:27" ht="17.25" customHeight="1" x14ac:dyDescent="0.2">
      <c r="A26" s="3">
        <v>18</v>
      </c>
      <c r="B26" s="35" t="s">
        <v>179</v>
      </c>
      <c r="C26" s="4">
        <v>1</v>
      </c>
      <c r="D26" s="4">
        <v>2</v>
      </c>
      <c r="E26" s="4">
        <v>1</v>
      </c>
      <c r="F26" s="4">
        <v>2</v>
      </c>
      <c r="G26" s="4">
        <v>1</v>
      </c>
      <c r="H26" s="4">
        <v>2</v>
      </c>
      <c r="I26" s="4">
        <v>1</v>
      </c>
      <c r="J26" s="4">
        <v>2</v>
      </c>
      <c r="K26" s="4">
        <v>1</v>
      </c>
      <c r="L26" s="10">
        <v>2</v>
      </c>
      <c r="M26" s="10">
        <v>1</v>
      </c>
      <c r="N26" s="10">
        <v>2</v>
      </c>
      <c r="O26" s="10">
        <v>1</v>
      </c>
      <c r="P26" s="10">
        <v>1</v>
      </c>
      <c r="Q26" s="4">
        <v>1</v>
      </c>
      <c r="R26" s="4">
        <v>1</v>
      </c>
      <c r="S26" s="4">
        <v>1</v>
      </c>
      <c r="T26" s="10">
        <v>2</v>
      </c>
      <c r="U26" s="10">
        <v>1</v>
      </c>
      <c r="V26" s="23">
        <v>2</v>
      </c>
      <c r="W26" s="23">
        <v>1</v>
      </c>
      <c r="X26" s="23">
        <v>2</v>
      </c>
      <c r="Y26" s="23">
        <f t="shared" si="0"/>
        <v>31</v>
      </c>
      <c r="Z26" s="23">
        <f t="shared" si="1"/>
        <v>1.4090909090909092</v>
      </c>
      <c r="AA26" s="24" t="s">
        <v>129</v>
      </c>
    </row>
    <row r="27" spans="1:27" ht="17.25" customHeight="1" x14ac:dyDescent="0.2">
      <c r="A27" s="3">
        <v>19</v>
      </c>
      <c r="B27" s="35" t="s">
        <v>180</v>
      </c>
      <c r="C27" s="4">
        <v>2</v>
      </c>
      <c r="D27" s="4">
        <v>2</v>
      </c>
      <c r="E27" s="4">
        <v>2</v>
      </c>
      <c r="F27" s="4">
        <v>1</v>
      </c>
      <c r="G27" s="4">
        <v>2</v>
      </c>
      <c r="H27" s="4">
        <v>2</v>
      </c>
      <c r="I27" s="4">
        <v>2</v>
      </c>
      <c r="J27" s="4">
        <v>2</v>
      </c>
      <c r="K27" s="4">
        <v>1</v>
      </c>
      <c r="L27" s="10">
        <v>1</v>
      </c>
      <c r="M27" s="10">
        <v>2</v>
      </c>
      <c r="N27" s="10">
        <v>1</v>
      </c>
      <c r="O27" s="10">
        <v>2</v>
      </c>
      <c r="P27" s="10">
        <v>1</v>
      </c>
      <c r="Q27" s="4">
        <v>1</v>
      </c>
      <c r="R27" s="4">
        <v>2</v>
      </c>
      <c r="S27" s="4">
        <v>2</v>
      </c>
      <c r="T27" s="10">
        <v>2</v>
      </c>
      <c r="U27" s="10">
        <v>1</v>
      </c>
      <c r="V27" s="23">
        <v>1</v>
      </c>
      <c r="W27" s="23">
        <v>2</v>
      </c>
      <c r="X27" s="23">
        <v>2</v>
      </c>
      <c r="Y27" s="23">
        <f t="shared" si="0"/>
        <v>36</v>
      </c>
      <c r="Z27" s="23">
        <f t="shared" si="1"/>
        <v>1.6363636363636365</v>
      </c>
      <c r="AA27" s="24" t="s">
        <v>130</v>
      </c>
    </row>
    <row r="28" spans="1:27" ht="17.25" customHeight="1" x14ac:dyDescent="0.2">
      <c r="A28" s="3">
        <v>20</v>
      </c>
      <c r="B28" s="35" t="s">
        <v>181</v>
      </c>
      <c r="C28" s="4">
        <v>2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  <c r="L28" s="10">
        <v>2</v>
      </c>
      <c r="M28" s="10">
        <v>2</v>
      </c>
      <c r="N28" s="10">
        <v>2</v>
      </c>
      <c r="O28" s="10">
        <v>2</v>
      </c>
      <c r="P28" s="10">
        <v>2</v>
      </c>
      <c r="Q28" s="4">
        <v>2</v>
      </c>
      <c r="R28" s="4">
        <v>2</v>
      </c>
      <c r="S28" s="4">
        <v>2</v>
      </c>
      <c r="T28" s="10">
        <v>2</v>
      </c>
      <c r="U28" s="10">
        <v>2</v>
      </c>
      <c r="V28" s="23">
        <v>2</v>
      </c>
      <c r="W28" s="23">
        <v>2</v>
      </c>
      <c r="X28" s="23">
        <v>2</v>
      </c>
      <c r="Y28" s="23">
        <f t="shared" si="0"/>
        <v>44</v>
      </c>
      <c r="Z28" s="23">
        <f t="shared" si="1"/>
        <v>2</v>
      </c>
      <c r="AA28" s="24" t="s">
        <v>130</v>
      </c>
    </row>
    <row r="29" spans="1:27" ht="17.25" customHeight="1" x14ac:dyDescent="0.2">
      <c r="A29" s="3">
        <v>21</v>
      </c>
      <c r="B29" s="35" t="s">
        <v>182</v>
      </c>
      <c r="C29" s="4">
        <v>2</v>
      </c>
      <c r="D29" s="4">
        <v>2</v>
      </c>
      <c r="E29" s="4">
        <v>2</v>
      </c>
      <c r="F29" s="4">
        <v>1</v>
      </c>
      <c r="G29" s="4">
        <v>1</v>
      </c>
      <c r="H29" s="4">
        <v>2</v>
      </c>
      <c r="I29" s="4">
        <v>1</v>
      </c>
      <c r="J29" s="4">
        <v>2</v>
      </c>
      <c r="K29" s="4">
        <v>2</v>
      </c>
      <c r="L29" s="10">
        <v>1</v>
      </c>
      <c r="M29" s="10">
        <v>2</v>
      </c>
      <c r="N29" s="10">
        <v>1</v>
      </c>
      <c r="O29" s="10">
        <v>2</v>
      </c>
      <c r="P29" s="10">
        <v>1</v>
      </c>
      <c r="Q29" s="4">
        <v>1</v>
      </c>
      <c r="R29" s="4">
        <v>1</v>
      </c>
      <c r="S29" s="4">
        <v>1</v>
      </c>
      <c r="T29" s="10">
        <v>2</v>
      </c>
      <c r="U29" s="10">
        <v>1</v>
      </c>
      <c r="V29" s="23">
        <v>1</v>
      </c>
      <c r="W29" s="23">
        <v>1</v>
      </c>
      <c r="X29" s="23">
        <v>1</v>
      </c>
      <c r="Y29" s="23">
        <f t="shared" si="0"/>
        <v>31</v>
      </c>
      <c r="Z29" s="23">
        <f t="shared" si="1"/>
        <v>1.4090909090909092</v>
      </c>
      <c r="AA29" s="24" t="s">
        <v>129</v>
      </c>
    </row>
    <row r="30" spans="1:27" ht="17.25" customHeight="1" x14ac:dyDescent="0.2">
      <c r="A30" s="3">
        <v>22</v>
      </c>
      <c r="B30" s="35" t="s">
        <v>161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4">
        <v>2</v>
      </c>
      <c r="J30" s="4">
        <v>2</v>
      </c>
      <c r="K30" s="4">
        <v>2</v>
      </c>
      <c r="L30" s="10">
        <v>2</v>
      </c>
      <c r="M30" s="10">
        <v>2</v>
      </c>
      <c r="N30" s="10">
        <v>2</v>
      </c>
      <c r="O30" s="10">
        <v>2</v>
      </c>
      <c r="P30" s="10">
        <v>2</v>
      </c>
      <c r="Q30" s="4">
        <v>2</v>
      </c>
      <c r="R30" s="4">
        <v>2</v>
      </c>
      <c r="S30" s="4">
        <v>2</v>
      </c>
      <c r="T30" s="10">
        <v>2</v>
      </c>
      <c r="U30" s="10">
        <v>2</v>
      </c>
      <c r="V30" s="23">
        <v>2</v>
      </c>
      <c r="W30" s="23">
        <v>2</v>
      </c>
      <c r="X30" s="23">
        <v>2</v>
      </c>
      <c r="Y30" s="23">
        <f t="shared" si="0"/>
        <v>44</v>
      </c>
      <c r="Z30" s="23">
        <f t="shared" si="1"/>
        <v>2</v>
      </c>
      <c r="AA30" s="24" t="s">
        <v>130</v>
      </c>
    </row>
    <row r="31" spans="1:27" ht="17.25" customHeight="1" x14ac:dyDescent="0.2">
      <c r="A31" s="3">
        <v>23</v>
      </c>
      <c r="B31" s="35" t="s">
        <v>183</v>
      </c>
      <c r="C31" s="4">
        <v>1</v>
      </c>
      <c r="D31" s="4">
        <v>1</v>
      </c>
      <c r="E31" s="4">
        <v>1</v>
      </c>
      <c r="F31" s="4">
        <v>2</v>
      </c>
      <c r="G31" s="4">
        <v>2</v>
      </c>
      <c r="H31" s="4">
        <v>1</v>
      </c>
      <c r="I31" s="4">
        <v>2</v>
      </c>
      <c r="J31" s="4">
        <v>2</v>
      </c>
      <c r="K31" s="4">
        <v>1</v>
      </c>
      <c r="L31" s="10">
        <v>2</v>
      </c>
      <c r="M31" s="10">
        <v>2</v>
      </c>
      <c r="N31" s="10">
        <v>1</v>
      </c>
      <c r="O31" s="10">
        <v>2</v>
      </c>
      <c r="P31" s="10">
        <v>1</v>
      </c>
      <c r="Q31" s="4">
        <v>1</v>
      </c>
      <c r="R31" s="4">
        <v>1</v>
      </c>
      <c r="S31" s="4">
        <v>2</v>
      </c>
      <c r="T31" s="10">
        <v>1</v>
      </c>
      <c r="U31" s="10">
        <v>1</v>
      </c>
      <c r="V31" s="23">
        <v>1</v>
      </c>
      <c r="W31" s="23">
        <v>2</v>
      </c>
      <c r="X31" s="23">
        <v>2</v>
      </c>
      <c r="Y31" s="23">
        <f t="shared" si="0"/>
        <v>32</v>
      </c>
      <c r="Z31" s="23">
        <f t="shared" si="1"/>
        <v>1.4545454545454546</v>
      </c>
      <c r="AA31" s="24" t="s">
        <v>129</v>
      </c>
    </row>
    <row r="32" spans="1:27" ht="17.25" customHeight="1" x14ac:dyDescent="0.2">
      <c r="A32" s="3">
        <v>24</v>
      </c>
      <c r="B32" s="35" t="s">
        <v>184</v>
      </c>
      <c r="C32" s="4">
        <v>1</v>
      </c>
      <c r="D32" s="4">
        <v>1</v>
      </c>
      <c r="E32" s="4">
        <v>1</v>
      </c>
      <c r="F32" s="4">
        <v>2</v>
      </c>
      <c r="G32" s="4">
        <v>2</v>
      </c>
      <c r="H32" s="4">
        <v>1</v>
      </c>
      <c r="I32" s="4">
        <v>2</v>
      </c>
      <c r="J32" s="4">
        <v>2</v>
      </c>
      <c r="K32" s="4">
        <v>1</v>
      </c>
      <c r="L32" s="10">
        <v>2</v>
      </c>
      <c r="M32" s="10">
        <v>2</v>
      </c>
      <c r="N32" s="10">
        <v>1</v>
      </c>
      <c r="O32" s="10">
        <v>2</v>
      </c>
      <c r="P32" s="10">
        <v>1</v>
      </c>
      <c r="Q32" s="4">
        <v>1</v>
      </c>
      <c r="R32" s="4">
        <v>1</v>
      </c>
      <c r="S32" s="4">
        <v>2</v>
      </c>
      <c r="T32" s="10">
        <v>1</v>
      </c>
      <c r="U32" s="10">
        <v>1</v>
      </c>
      <c r="V32" s="23">
        <v>1</v>
      </c>
      <c r="W32" s="23">
        <v>2</v>
      </c>
      <c r="X32" s="23">
        <v>2</v>
      </c>
      <c r="Y32" s="23">
        <f t="shared" si="0"/>
        <v>32</v>
      </c>
      <c r="Z32" s="23">
        <f t="shared" si="1"/>
        <v>1.4545454545454546</v>
      </c>
      <c r="AA32" s="24" t="s">
        <v>129</v>
      </c>
    </row>
    <row r="33" spans="1:27" x14ac:dyDescent="0.2">
      <c r="A33" s="94"/>
      <c r="B33" s="40" t="s">
        <v>192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  <c r="R33" s="78"/>
      <c r="S33" s="78"/>
      <c r="T33" s="79"/>
      <c r="U33" s="79"/>
      <c r="V33" s="79"/>
      <c r="W33" s="11"/>
      <c r="X33" s="16"/>
      <c r="Y33" s="16"/>
      <c r="Z33" s="16"/>
      <c r="AA33" s="13"/>
    </row>
    <row r="34" spans="1:27" x14ac:dyDescent="0.2">
      <c r="A34" s="95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  <c r="S34" s="83"/>
      <c r="T34" s="84"/>
      <c r="U34" s="84"/>
      <c r="V34" s="84"/>
      <c r="W34" s="14"/>
      <c r="X34" s="14"/>
      <c r="Y34" s="14"/>
      <c r="Z34" s="14"/>
      <c r="AA34" s="15"/>
    </row>
  </sheetData>
  <mergeCells count="13">
    <mergeCell ref="A33:A34"/>
    <mergeCell ref="Q6:X7"/>
    <mergeCell ref="B33:V34"/>
    <mergeCell ref="A1:S2"/>
    <mergeCell ref="A4:P5"/>
    <mergeCell ref="A3:O3"/>
    <mergeCell ref="AA4:AA8"/>
    <mergeCell ref="A6:A8"/>
    <mergeCell ref="B6:B8"/>
    <mergeCell ref="C6:H7"/>
    <mergeCell ref="I6:P7"/>
    <mergeCell ref="Y4:Y8"/>
    <mergeCell ref="Z4:Z8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5-6 денсаулық</vt:lpstr>
      <vt:lpstr>5-6 коммуникация</vt:lpstr>
      <vt:lpstr>5-6 таным</vt:lpstr>
      <vt:lpstr>5-6 шығармашылық</vt:lpstr>
      <vt:lpstr>5-6 әлеумет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2007-10-31T20:25:07Z</dcterms:modified>
</cp:coreProperties>
</file>